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Y:\LEY DE TRANSPARENCIA\3 Información para publicación\FFP\06 Contratación\Contrataciones FFP\2020\"/>
    </mc:Choice>
  </mc:AlternateContent>
  <xr:revisionPtr revIDLastSave="0" documentId="13_ncr:1_{346E5801-B1DC-4098-85A4-B5A7D24CD6DA}" xr6:coauthVersionLast="44" xr6:coauthVersionMax="44" xr10:uidLastSave="{00000000-0000-0000-0000-000000000000}"/>
  <workbookProtection workbookAlgorithmName="SHA-512" workbookHashValue="N5T3saoLtO7dLPqIS0hG97nhECConeqUZXiMPpX2lo1BO2Yn5fX/ZIR5R3F8Vsk5dwfVCkpo24tWJbb5d7huqg==" workbookSaltValue="ejNVqABbrvGkjJ07K0/Lug==" workbookSpinCount="100000" lockStructure="1"/>
  <bookViews>
    <workbookView xWindow="-120" yWindow="-120" windowWidth="29040" windowHeight="1584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12" i="2" l="1"/>
  <c r="AQ13" i="2"/>
  <c r="AL13" i="2"/>
  <c r="AP13" i="2" l="1"/>
  <c r="AP11" i="2" l="1"/>
  <c r="AQ12" i="2" l="1"/>
  <c r="AL12" i="2"/>
  <c r="N12" i="2"/>
  <c r="AQ11" i="2"/>
  <c r="AL11" i="2"/>
</calcChain>
</file>

<file path=xl/sharedStrings.xml><?xml version="1.0" encoding="utf-8"?>
<sst xmlns="http://schemas.openxmlformats.org/spreadsheetml/2006/main" count="1296" uniqueCount="355">
  <si>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</si>
  <si>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</si>
  <si>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</si>
  <si>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</si>
  <si>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</si>
  <si>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</si>
  <si>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</si>
  <si>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</si>
  <si>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</si>
  <si>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</si>
  <si>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</si>
  <si>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</si>
  <si>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</si>
  <si>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</si>
  <si>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</si>
  <si>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</si>
  <si>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</si>
  <si>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</si>
  <si>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</si>
  <si>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</si>
  <si>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</si>
  <si>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</si>
  <si>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</si>
  <si>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</si>
  <si>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</si>
  <si>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</si>
  <si>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</si>
  <si>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</si>
  <si>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</si>
  <si>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</si>
  <si>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</si>
  <si>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</si>
  <si>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</si>
  <si>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</si>
  <si>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</si>
  <si>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</si>
  <si>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</si>
  <si>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</si>
  <si>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</si>
  <si>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</si>
  <si>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</si>
  <si>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</si>
  <si>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</si>
  <si>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</si>
  <si>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</si>
  <si>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</si>
  <si>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</si>
  <si>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</si>
  <si>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</si>
  <si>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</si>
  <si>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</si>
  <si>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</si>
  <si>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</si>
  <si>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</si>
  <si>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</si>
  <si>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</si>
  <si>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</si>
  <si>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</si>
  <si>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</si>
  <si>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</si>
  <si>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</si>
  <si>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</si>
  <si>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</si>
  <si>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</si>
  <si>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</si>
  <si>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</si>
  <si>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</si>
  <si>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</si>
  <si>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</si>
  <si>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</si>
  <si>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</si>
  <si>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</si>
  <si>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</si>
  <si>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</si>
  <si>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</si>
  <si>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</si>
  <si>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</si>
  <si>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</si>
  <si>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</si>
  <si>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</si>
  <si>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</si>
  <si>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</si>
  <si>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</si>
  <si>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</si>
  <si>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</si>
  <si>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</si>
  <si>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</si>
  <si>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</si>
  <si>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</si>
  <si>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</si>
  <si>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</si>
  <si>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</si>
  <si>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</si>
  <si>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</si>
  <si>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</si>
  <si>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</si>
  <si>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</si>
  <si>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</si>
  <si>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</si>
  <si>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</si>
  <si>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</si>
  <si>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</si>
  <si>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</si>
  <si>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</si>
  <si>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</si>
  <si>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</si>
  <si>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</si>
  <si>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</si>
  <si>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</si>
  <si>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</si>
  <si>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</si>
  <si>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</si>
  <si>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</si>
  <si>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</si>
  <si>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</si>
  <si>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</si>
  <si>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</si>
  <si>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</si>
  <si>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</si>
  <si>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</si>
  <si>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</si>
  <si>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</si>
  <si>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</si>
  <si>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</si>
  <si>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</si>
  <si>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</si>
  <si>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</si>
  <si>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</si>
  <si>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</si>
  <si>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</si>
  <si>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</si>
  <si>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</si>
  <si>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</si>
  <si>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</si>
  <si>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</si>
  <si>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</si>
  <si>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</si>
  <si>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</si>
  <si>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</si>
  <si>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</si>
  <si>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</si>
  <si>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</si>
  <si>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</si>
  <si>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</si>
  <si>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</si>
  <si>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</si>
  <si>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</si>
  <si>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</si>
  <si>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</si>
  <si>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</si>
  <si>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</si>
  <si>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</si>
  <si>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</si>
  <si>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</si>
  <si>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</si>
  <si>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</si>
  <si>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</si>
  <si>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</si>
  <si>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</si>
  <si>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</si>
  <si>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</si>
  <si>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</si>
  <si>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</si>
  <si>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</si>
  <si>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</si>
  <si>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</si>
  <si>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</si>
  <si>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</si>
  <si>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</si>
  <si>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</si>
  <si>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</si>
  <si>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</si>
  <si>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</si>
  <si>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</si>
  <si>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</si>
  <si>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</si>
  <si>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</si>
  <si>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</si>
  <si>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</si>
  <si>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</si>
  <si>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</si>
  <si>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</si>
  <si>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</si>
  <si>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</si>
  <si>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</si>
  <si>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</si>
  <si>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</si>
  <si>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</si>
  <si>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</si>
  <si>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</si>
  <si>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</si>
  <si>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</si>
  <si>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</si>
  <si>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</si>
  <si>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</si>
  <si>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</si>
  <si>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</si>
  <si>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</si>
  <si>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</si>
  <si>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</si>
  <si>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</si>
  <si>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</si>
  <si>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</si>
  <si>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</si>
  <si>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</si>
  <si>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</si>
  <si>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</si>
  <si>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</si>
  <si>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</si>
  <si>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</si>
  <si>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</si>
  <si>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</si>
  <si>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</si>
  <si>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</si>
  <si>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</si>
  <si>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</si>
  <si>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</si>
  <si>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</si>
  <si>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</si>
  <si>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</si>
  <si>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</si>
  <si>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</si>
  <si>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</si>
  <si>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</si>
  <si>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</si>
  <si>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</si>
  <si>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</si>
  <si>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</si>
  <si>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</si>
  <si>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</si>
  <si>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</si>
  <si>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</si>
  <si>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</si>
  <si>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</si>
  <si>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</si>
  <si>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</si>
  <si>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</si>
  <si>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</si>
  <si>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</si>
  <si>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</si>
  <si>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</si>
  <si>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</si>
  <si>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</si>
  <si>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</si>
  <si>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</si>
  <si>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</si>
  <si>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</si>
  <si>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</si>
  <si>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</si>
  <si>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</si>
  <si>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</si>
  <si>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</si>
  <si>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</si>
  <si>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</si>
  <si>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</si>
  <si>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</si>
  <si>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</si>
  <si>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</si>
  <si>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</si>
  <si>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</si>
  <si>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</si>
  <si>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</si>
  <si>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</si>
  <si>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</si>
  <si>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</si>
  <si>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</si>
  <si>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</si>
  <si>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</si>
  <si>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</si>
  <si>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</si>
  <si>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</si>
  <si>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</si>
  <si>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</si>
  <si>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</si>
  <si>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</si>
  <si>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</si>
  <si>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</si>
  <si>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</si>
  <si>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</si>
  <si>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</si>
  <si>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</si>
  <si>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</si>
  <si>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</si>
  <si>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</si>
  <si>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</si>
  <si>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</si>
  <si>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</si>
  <si>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</si>
  <si>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</si>
  <si>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</si>
  <si>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</si>
  <si>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</si>
  <si>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</si>
  <si>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</si>
  <si>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</si>
  <si>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</si>
  <si>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</si>
  <si>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</si>
  <si>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</si>
  <si>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</si>
  <si>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</si>
  <si>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</si>
  <si>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</si>
  <si>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</si>
  <si>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</si>
  <si>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</si>
  <si>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</si>
  <si>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</si>
  <si>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</si>
  <si>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</si>
  <si>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</si>
  <si>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</si>
  <si>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</si>
  <si>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</si>
  <si>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</si>
  <si>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</si>
  <si>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</si>
  <si>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</si>
  <si>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suscribió contrato bajo disposiciones de Ley 80 o Ley 1150 o demás disposiciones reglamentarias, dada la naturaleza de la organización</t>
  </si>
  <si>
    <t>No se expidieron órdenes por monto superior a 5 smlv</t>
  </si>
  <si>
    <t>No se suscribió contrato con consorcios o uniones temporales</t>
  </si>
  <si>
    <t>FILA_2</t>
  </si>
  <si>
    <t>FILA_3</t>
  </si>
  <si>
    <t>FILA_4</t>
  </si>
  <si>
    <t>FILA_5</t>
  </si>
  <si>
    <t>001/20</t>
  </si>
  <si>
    <t>002/20</t>
  </si>
  <si>
    <t>003/20</t>
  </si>
  <si>
    <t>004/20</t>
  </si>
  <si>
    <t>ANDRÉS FELIPE GARCÍA AZUERO</t>
  </si>
  <si>
    <t xml:space="preserve">Representante Legal Suplente Plural Especial </t>
  </si>
  <si>
    <t>Ejecutar y entregar en la vigencia 2020, las actividades y productos establecidos en el Anexo 2 del presente contrato, los cuales están definidos dentro del marco del proyecto PROMOCIÓN Y GESTIÓN PARA UNA PALMICULTURA SOSTENIBLE.</t>
  </si>
  <si>
    <t>Jhon Sebastian Castiblanco</t>
  </si>
  <si>
    <t>Maria Paula Moreno Realphe</t>
  </si>
  <si>
    <t>Ejecutar y entregar en la vigencia 2020, las actividades y productos establecidos en el Anexo 2 del presente contrato, los cuales están definidos dentro del marco del proyecto GESTIÓN Y DEFENSA COMERCIAL.</t>
  </si>
  <si>
    <t>Ejecutar y entregar en la vigencia 2020, las actividades y productos establecidos en el Anexo 2 del presente contrato, los cuales están definidos dentro del marco del proyecto MERCADEO ESTRATÉGICO.</t>
  </si>
  <si>
    <t>Ejecutar y entregar en la vigencia 2020, las actividades y productos establecidos en el Anexo 2 del presente contrato, los cuales están definidos dentro del marco del proyecto GESTIÓN PARA MEJORAR LA COMPETITIVIDAD SECTORIAL.</t>
  </si>
  <si>
    <t>Tatiana Pretelt de la Espriella</t>
  </si>
  <si>
    <t>014/17</t>
  </si>
  <si>
    <r>
      <t xml:space="preserve">Arrendamiento de los siguientes sistemas de información para la administración del FFP: 1) ERP Apoteosys, 2) Sist de nómina Kactus; 3) Sist de reportes Biable; 4) Sist de Gestión Documental Orfeo; 5) CRM; 6) Intranet Palmaweb; 7) Portal palmero; y 8) Software base de los servidores, cuyos desarrollos o licencias son de propiedad de </t>
    </r>
    <r>
      <rPr>
        <b/>
        <sz val="11"/>
        <color indexed="8"/>
        <rFont val="Calibri"/>
        <family val="2"/>
        <scheme val="minor"/>
      </rPr>
      <t>EL ARRENDADOR</t>
    </r>
  </si>
  <si>
    <t>FEDEPALMA</t>
  </si>
  <si>
    <t>CRISTINA TRIANA SOTO</t>
  </si>
  <si>
    <t>Representante Legal Suplente General</t>
  </si>
  <si>
    <t>Mario Gomez Arciniegas</t>
  </si>
  <si>
    <t>FILA_6</t>
  </si>
  <si>
    <t>012/18</t>
  </si>
  <si>
    <t>Arrendamiento por el uso del Sistema de Información para la Administración de los Fondos Parafiscales Palmeros, que permite llevar de manera eficiente y efectiva la administración del FFP</t>
  </si>
  <si>
    <t>La adición en valor corresponde a la sumatoria del valor del arrendamiento para las prórrogas. El valor anual de 2020 es de $75.091.340.</t>
  </si>
  <si>
    <t>FILA_7</t>
  </si>
  <si>
    <t>123/10</t>
  </si>
  <si>
    <t>Juan Carlos Ballesteros Uriza</t>
  </si>
  <si>
    <t>No se suscribió contrato o convenio interadministrativo, dada la naturaleza de la organización.</t>
  </si>
  <si>
    <t>La adición en valor corresponde a la sumatoria del valor del arrendamiento para las prórrogas. El valor anual de 2020 es de $48.895.134. Contrato se prorroga hasta 01/01/2025. La vigencia del contrato inició el 01/01/2010.</t>
  </si>
  <si>
    <t>La adición en valor corresponde al valor total del arrendamiento para las prórrogas. El valor anual de 2020 es de 106.467.395.</t>
  </si>
  <si>
    <t>Arrendamiento a EL ARRENDATARIO, el uso y goce de oficinas destinadas al funcionamiento de la Auditoría Interna y la Coordinación Administrativa del Fondo de Fomento Palmero, así como el uso y goce de muebles, equipos de oficina y equipos de cómputo.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</si>
</sst>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yyyy/mm/dd"/>
    <numFmt numFmtId="165" formatCode="_-&quot;$&quot;* #,##0.00_-;\-&quot;$&quot;* #,##0.00_-;_-&quot;$&quot;* &quot;-&quot;??_-;_-@_-"/>
    <numFmt numFmtId="166" formatCode="&quot;$&quot;#,##0"/>
    <numFmt numFmtId="167" formatCode="_(&quot;$&quot;* #,##0_);_(&quot;$&quot;* \(#,##0\);_(&quot;$&quot;* &quot;-&quot;??_);_(@_)"/>
    <numFmt numFmtId="168" formatCode="&quot;$&quot;\ #,##0;[Red]&quot;$&quot;\ #,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none">
        <fgColor indexed="11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</borders>
  <cellStyleXfs count="10">
    <xf numFmtId="0" fontId="0" fillId="0" borderId="0"/>
    <xf numFmtId="0" fontId="3" fillId="5" borderId="3"/>
    <xf numFmtId="0" fontId="3" fillId="5" borderId="3"/>
    <xf numFmtId="0" fontId="3" fillId="5" borderId="3"/>
    <xf numFmtId="165" fontId="3" fillId="5" borderId="3" applyFont="0" applyFill="0" applyBorder="0" applyAlignment="0" applyProtection="0"/>
    <xf numFmtId="0" fontId="3" fillId="5" borderId="3"/>
    <xf numFmtId="0" fontId="5" fillId="5" borderId="3"/>
    <xf numFmtId="0" fontId="3" fillId="5" borderId="3"/>
    <xf numFmtId="43" fontId="5" fillId="5" borderId="3" applyFont="0" applyFill="0" applyBorder="0" applyAlignment="0" applyProtection="0"/>
    <xf numFmtId="0" fontId="3" fillId="5" borderId="3"/>
  </cellStyleXfs>
  <cellXfs count="10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/>
    <xf numFmtId="0" fontId="1" fillId="2" borderId="1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 applyProtection="1">
      <alignment horizontal="left" vertical="center" wrapText="1"/>
      <protection locked="0"/>
    </xf>
    <xf numFmtId="0" fontId="0" fillId="5" borderId="10" xfId="0" applyFont="1" applyFill="1" applyBorder="1" applyAlignment="1" applyProtection="1">
      <alignment horizontal="center" vertical="center" wrapText="1"/>
      <protection locked="0"/>
    </xf>
    <xf numFmtId="0" fontId="0" fillId="5" borderId="10" xfId="0" quotePrefix="1" applyFont="1" applyFill="1" applyBorder="1" applyAlignment="1" applyProtection="1">
      <alignment horizontal="left" vertical="center" wrapText="1"/>
      <protection locked="0"/>
    </xf>
    <xf numFmtId="164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0" xfId="0" applyFont="1" applyFill="1" applyBorder="1" applyAlignment="1" applyProtection="1">
      <alignment vertical="center" wrapText="1"/>
      <protection locked="0"/>
    </xf>
    <xf numFmtId="166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0" xfId="3" applyFont="1" applyFill="1" applyBorder="1" applyAlignment="1" applyProtection="1">
      <alignment horizontal="left" vertical="center" wrapText="1"/>
      <protection locked="0"/>
    </xf>
    <xf numFmtId="0" fontId="0" fillId="5" borderId="10" xfId="0" applyFont="1" applyFill="1" applyBorder="1" applyAlignment="1" applyProtection="1">
      <alignment horizontal="right" vertical="center" wrapText="1"/>
      <protection locked="0"/>
    </xf>
    <xf numFmtId="0" fontId="0" fillId="5" borderId="10" xfId="3" applyFont="1" applyFill="1" applyBorder="1" applyAlignment="1" applyProtection="1">
      <alignment vertical="center" wrapText="1"/>
      <protection locked="0"/>
    </xf>
    <xf numFmtId="0" fontId="0" fillId="5" borderId="10" xfId="3" applyFont="1" applyFill="1" applyBorder="1" applyAlignment="1" applyProtection="1">
      <alignment horizontal="center" vertical="center" wrapText="1"/>
      <protection locked="0"/>
    </xf>
    <xf numFmtId="0" fontId="0" fillId="5" borderId="10" xfId="3" applyFont="1" applyFill="1" applyBorder="1" applyAlignment="1" applyProtection="1">
      <alignment horizontal="right" vertical="center" wrapText="1"/>
      <protection locked="0"/>
    </xf>
    <xf numFmtId="167" fontId="8" fillId="0" borderId="10" xfId="4" applyNumberFormat="1" applyFont="1" applyFill="1" applyBorder="1" applyAlignment="1" applyProtection="1">
      <alignment horizontal="center" vertical="center" wrapText="1"/>
      <protection locked="0"/>
    </xf>
    <xf numFmtId="164" fontId="0" fillId="5" borderId="10" xfId="3" applyNumberFormat="1" applyFont="1" applyFill="1" applyBorder="1" applyAlignment="1" applyProtection="1">
      <alignment horizontal="right" vertical="center" wrapText="1"/>
      <protection locked="0"/>
    </xf>
    <xf numFmtId="164" fontId="0" fillId="5" borderId="10" xfId="0" applyNumberFormat="1" applyFont="1" applyFill="1" applyBorder="1" applyAlignment="1" applyProtection="1">
      <alignment vertical="center" wrapText="1"/>
      <protection locked="0"/>
    </xf>
    <xf numFmtId="2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5" xfId="0" applyFont="1" applyFill="1" applyBorder="1" applyAlignment="1" applyProtection="1">
      <alignment horizontal="left" vertical="center" wrapText="1"/>
      <protection locked="0"/>
    </xf>
    <xf numFmtId="0" fontId="0" fillId="5" borderId="5" xfId="0" applyFont="1" applyFill="1" applyBorder="1" applyAlignment="1" applyProtection="1">
      <alignment horizontal="center" vertical="center" wrapText="1"/>
      <protection locked="0"/>
    </xf>
    <xf numFmtId="0" fontId="0" fillId="5" borderId="5" xfId="0" quotePrefix="1" applyFont="1" applyFill="1" applyBorder="1" applyAlignment="1" applyProtection="1">
      <alignment horizontal="left" vertical="center" wrapText="1"/>
      <protection locked="0"/>
    </xf>
    <xf numFmtId="164" fontId="0" fillId="4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0" fontId="0" fillId="5" borderId="5" xfId="0" applyFont="1" applyFill="1" applyBorder="1" applyAlignment="1" applyProtection="1">
      <alignment vertical="center" wrapText="1"/>
      <protection locked="0"/>
    </xf>
    <xf numFmtId="166" fontId="0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5" xfId="3" applyFont="1" applyFill="1" applyBorder="1" applyAlignment="1" applyProtection="1">
      <alignment horizontal="left" vertical="center" wrapText="1"/>
      <protection locked="0"/>
    </xf>
    <xf numFmtId="0" fontId="0" fillId="5" borderId="5" xfId="0" applyFont="1" applyFill="1" applyBorder="1" applyAlignment="1" applyProtection="1">
      <alignment horizontal="right" vertical="center" wrapText="1"/>
      <protection locked="0"/>
    </xf>
    <xf numFmtId="0" fontId="0" fillId="5" borderId="5" xfId="3" applyFont="1" applyFill="1" applyBorder="1" applyAlignment="1" applyProtection="1">
      <alignment vertical="center" wrapText="1"/>
      <protection locked="0"/>
    </xf>
    <xf numFmtId="0" fontId="0" fillId="5" borderId="5" xfId="3" applyFont="1" applyFill="1" applyBorder="1" applyAlignment="1" applyProtection="1">
      <alignment horizontal="center" vertical="center" wrapText="1"/>
      <protection locked="0"/>
    </xf>
    <xf numFmtId="0" fontId="0" fillId="5" borderId="5" xfId="3" applyFont="1" applyFill="1" applyBorder="1" applyAlignment="1" applyProtection="1">
      <alignment horizontal="right" vertical="center" wrapText="1"/>
      <protection locked="0"/>
    </xf>
    <xf numFmtId="167" fontId="8" fillId="0" borderId="5" xfId="4" applyNumberFormat="1" applyFont="1" applyFill="1" applyBorder="1" applyAlignment="1" applyProtection="1">
      <alignment horizontal="center" vertical="center" wrapText="1"/>
      <protection locked="0"/>
    </xf>
    <xf numFmtId="164" fontId="0" fillId="5" borderId="5" xfId="3" applyNumberFormat="1" applyFont="1" applyFill="1" applyBorder="1" applyAlignment="1" applyProtection="1">
      <alignment horizontal="right" vertical="center" wrapText="1"/>
      <protection locked="0"/>
    </xf>
    <xf numFmtId="164" fontId="0" fillId="5" borderId="5" xfId="0" applyNumberFormat="1" applyFont="1" applyFill="1" applyBorder="1" applyAlignment="1" applyProtection="1">
      <alignment vertical="center" wrapText="1"/>
      <protection locked="0"/>
    </xf>
    <xf numFmtId="2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1" fontId="0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5" xfId="3" applyFont="1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5" borderId="5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4" borderId="10" xfId="0" applyFont="1" applyFill="1" applyBorder="1" applyAlignment="1" applyProtection="1">
      <alignment vertical="center" wrapText="1"/>
      <protection locked="0"/>
    </xf>
    <xf numFmtId="0" fontId="6" fillId="2" borderId="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4" borderId="5" xfId="0" applyFont="1" applyFill="1" applyBorder="1" applyAlignment="1" applyProtection="1">
      <alignment vertical="center" wrapText="1"/>
      <protection locked="0"/>
    </xf>
    <xf numFmtId="0" fontId="0" fillId="6" borderId="5" xfId="0" applyFont="1" applyFill="1" applyBorder="1" applyAlignment="1" applyProtection="1">
      <alignment vertical="center" wrapText="1"/>
      <protection locked="0"/>
    </xf>
    <xf numFmtId="168" fontId="0" fillId="6" borderId="5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5" xfId="0" applyFont="1" applyFill="1" applyBorder="1" applyAlignment="1">
      <alignment horizontal="right" vertical="center" wrapText="1"/>
    </xf>
    <xf numFmtId="0" fontId="0" fillId="6" borderId="5" xfId="0" applyFont="1" applyFill="1" applyBorder="1" applyAlignment="1" applyProtection="1">
      <alignment horizontal="left" vertical="center" wrapText="1"/>
      <protection locked="0"/>
    </xf>
    <xf numFmtId="0" fontId="0" fillId="6" borderId="5" xfId="0" applyFont="1" applyFill="1" applyBorder="1" applyAlignment="1" applyProtection="1">
      <alignment horizontal="center" vertical="center" wrapText="1"/>
      <protection locked="0"/>
    </xf>
    <xf numFmtId="0" fontId="0" fillId="5" borderId="5" xfId="0" applyFont="1" applyFill="1" applyBorder="1" applyAlignment="1">
      <alignment horizontal="center" vertical="center" wrapText="1"/>
    </xf>
    <xf numFmtId="3" fontId="0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right" vertical="center" wrapText="1"/>
      <protection locked="0"/>
    </xf>
    <xf numFmtId="164" fontId="0" fillId="4" borderId="5" xfId="0" applyNumberFormat="1" applyFont="1" applyFill="1" applyBorder="1" applyAlignment="1" applyProtection="1">
      <alignment vertical="center" wrapText="1"/>
      <protection locked="0"/>
    </xf>
    <xf numFmtId="0" fontId="0" fillId="4" borderId="5" xfId="0" applyFont="1" applyFill="1" applyBorder="1" applyAlignment="1" applyProtection="1">
      <alignment horizontal="right"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4" borderId="15" xfId="0" applyFont="1" applyFill="1" applyBorder="1" applyAlignment="1" applyProtection="1">
      <alignment vertical="center" wrapText="1"/>
      <protection locked="0"/>
    </xf>
    <xf numFmtId="164" fontId="0" fillId="4" borderId="15" xfId="0" applyNumberFormat="1" applyFont="1" applyFill="1" applyBorder="1" applyAlignment="1" applyProtection="1">
      <alignment vertical="center" wrapText="1"/>
      <protection locked="0"/>
    </xf>
    <xf numFmtId="0" fontId="0" fillId="0" borderId="15" xfId="0" applyFont="1" applyBorder="1" applyAlignment="1">
      <alignment vertical="center" wrapText="1"/>
    </xf>
    <xf numFmtId="0" fontId="0" fillId="5" borderId="15" xfId="0" applyFont="1" applyFill="1" applyBorder="1" applyAlignment="1" applyProtection="1">
      <alignment vertical="center" wrapText="1"/>
      <protection locked="0"/>
    </xf>
    <xf numFmtId="0" fontId="0" fillId="3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horizontal="left" vertical="center" wrapText="1"/>
      <protection locked="0"/>
    </xf>
    <xf numFmtId="0" fontId="8" fillId="5" borderId="5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8" fillId="0" borderId="11" xfId="5" applyFont="1" applyFill="1" applyBorder="1" applyAlignment="1" applyProtection="1">
      <alignment horizontal="left" vertical="center" wrapText="1"/>
      <protection locked="0"/>
    </xf>
    <xf numFmtId="0" fontId="8" fillId="0" borderId="13" xfId="5" applyFont="1" applyFill="1" applyBorder="1" applyAlignment="1" applyProtection="1">
      <alignment horizontal="left" vertical="center" wrapText="1"/>
      <protection locked="0"/>
    </xf>
    <xf numFmtId="0" fontId="0" fillId="4" borderId="13" xfId="0" applyFont="1" applyFill="1" applyBorder="1" applyAlignment="1" applyProtection="1">
      <alignment horizontal="left" vertical="center" wrapText="1"/>
      <protection locked="0"/>
    </xf>
    <xf numFmtId="0" fontId="0" fillId="4" borderId="16" xfId="0" applyFont="1" applyFill="1" applyBorder="1" applyAlignment="1" applyProtection="1">
      <alignment horizontal="left" vertical="center" wrapText="1"/>
      <protection locked="0"/>
    </xf>
    <xf numFmtId="0" fontId="0" fillId="3" borderId="3" xfId="0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3" fillId="0" borderId="8" xfId="1" applyFill="1" applyBorder="1" applyAlignment="1">
      <alignment horizontal="left" vertical="center" wrapText="1"/>
    </xf>
    <xf numFmtId="0" fontId="3" fillId="0" borderId="8" xfId="1" applyFill="1" applyBorder="1" applyAlignment="1" applyProtection="1">
      <alignment horizontal="left" vertical="center" wrapText="1"/>
      <protection locked="0"/>
    </xf>
    <xf numFmtId="0" fontId="8" fillId="0" borderId="8" xfId="1" applyFont="1" applyFill="1" applyBorder="1" applyAlignment="1" applyProtection="1">
      <alignment horizontal="left" vertical="center" wrapText="1"/>
      <protection locked="0"/>
    </xf>
    <xf numFmtId="164" fontId="3" fillId="0" borderId="8" xfId="1" applyNumberForma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4" fillId="2" borderId="2" xfId="7" applyFont="1" applyFill="1" applyBorder="1" applyAlignment="1">
      <alignment horizontal="center" vertical="center" wrapText="1"/>
    </xf>
    <xf numFmtId="0" fontId="3" fillId="5" borderId="3" xfId="7" applyFill="1" applyAlignment="1">
      <alignment wrapText="1"/>
    </xf>
    <xf numFmtId="0" fontId="3" fillId="5" borderId="4" xfId="7" applyFill="1" applyBorder="1" applyAlignment="1" applyProtection="1">
      <alignment vertical="center" wrapText="1"/>
      <protection locked="0"/>
    </xf>
    <xf numFmtId="164" fontId="3" fillId="5" borderId="4" xfId="7" applyNumberForma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164" fontId="0" fillId="4" borderId="4" xfId="0" applyNumberFormat="1" applyFill="1" applyBorder="1" applyAlignment="1" applyProtection="1">
      <alignment vertical="center" wrapText="1"/>
      <protection locked="0"/>
    </xf>
  </cellXfs>
  <cellStyles count="10">
    <cellStyle name="Millares 2" xfId="8" xr:uid="{00000000-0005-0000-0000-000000000000}"/>
    <cellStyle name="Moneda 2" xfId="4" xr:uid="{00000000-0005-0000-0000-000001000000}"/>
    <cellStyle name="Normal" xfId="0" builtinId="0"/>
    <cellStyle name="Normal 2" xfId="6" xr:uid="{00000000-0005-0000-0000-000003000000}"/>
    <cellStyle name="Normal 3" xfId="2" xr:uid="{00000000-0005-0000-0000-000004000000}"/>
    <cellStyle name="Normal 4" xfId="9" xr:uid="{00000000-0005-0000-0000-000005000000}"/>
    <cellStyle name="Normal 5" xfId="3" xr:uid="{00000000-0005-0000-0000-000006000000}"/>
    <cellStyle name="Normal 6" xfId="7" xr:uid="{00000000-0005-0000-0000-000007000000}"/>
    <cellStyle name="Normal 7" xfId="5" xr:uid="{00000000-0005-0000-0000-000008000000}"/>
    <cellStyle name="Normal 8" xfId="1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showGridLines="0" tabSelected="1" workbookViewId="0">
      <selection activeCell="G18" sqref="G18"/>
    </sheetView>
  </sheetViews>
  <sheetFormatPr baseColWidth="10" defaultColWidth="9.140625" defaultRowHeight="15" x14ac:dyDescent="0.25"/>
  <cols>
    <col min="2" max="2" width="21" customWidth="1"/>
    <col min="3" max="3" width="21.5703125" customWidth="1"/>
    <col min="4" max="4" width="27.4257812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6" t="s">
        <v>1</v>
      </c>
      <c r="E1" s="7"/>
      <c r="F1" s="7"/>
    </row>
    <row r="2" spans="1:57" x14ac:dyDescent="0.25">
      <c r="B2" s="1" t="s">
        <v>2</v>
      </c>
      <c r="C2" s="1">
        <v>423</v>
      </c>
      <c r="D2" s="8" t="s">
        <v>3</v>
      </c>
      <c r="E2" s="9"/>
      <c r="F2" s="9"/>
    </row>
    <row r="3" spans="1:57" x14ac:dyDescent="0.25">
      <c r="B3" s="1" t="s">
        <v>4</v>
      </c>
      <c r="C3" s="1">
        <v>1</v>
      </c>
      <c r="D3" s="8"/>
      <c r="E3" s="9"/>
      <c r="F3" s="9"/>
    </row>
    <row r="4" spans="1:57" x14ac:dyDescent="0.25">
      <c r="B4" s="1" t="s">
        <v>5</v>
      </c>
      <c r="C4" s="1">
        <v>60</v>
      </c>
    </row>
    <row r="5" spans="1:57" x14ac:dyDescent="0.25">
      <c r="B5" s="1" t="s">
        <v>6</v>
      </c>
      <c r="C5" s="3">
        <v>43861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4" t="s">
        <v>10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s="10" customFormat="1" ht="30" x14ac:dyDescent="0.25">
      <c r="B10" s="11"/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2" t="s">
        <v>22</v>
      </c>
      <c r="O10" s="12" t="s">
        <v>23</v>
      </c>
      <c r="P10" s="12" t="s">
        <v>24</v>
      </c>
      <c r="Q10" s="12" t="s">
        <v>25</v>
      </c>
      <c r="R10" s="12" t="s">
        <v>26</v>
      </c>
      <c r="S10" s="12" t="s">
        <v>27</v>
      </c>
      <c r="T10" s="12" t="s">
        <v>28</v>
      </c>
      <c r="U10" s="12" t="s">
        <v>29</v>
      </c>
      <c r="V10" s="12" t="s">
        <v>30</v>
      </c>
      <c r="W10" s="12" t="s">
        <v>31</v>
      </c>
      <c r="X10" s="12" t="s">
        <v>32</v>
      </c>
      <c r="Y10" s="12" t="s">
        <v>33</v>
      </c>
      <c r="Z10" s="12" t="s">
        <v>34</v>
      </c>
      <c r="AA10" s="12" t="s">
        <v>35</v>
      </c>
      <c r="AB10" s="12" t="s">
        <v>36</v>
      </c>
      <c r="AC10" s="12" t="s">
        <v>37</v>
      </c>
      <c r="AD10" s="12" t="s">
        <v>38</v>
      </c>
      <c r="AE10" s="12" t="s">
        <v>39</v>
      </c>
      <c r="AF10" s="12" t="s">
        <v>40</v>
      </c>
      <c r="AG10" s="12" t="s">
        <v>41</v>
      </c>
      <c r="AH10" s="12" t="s">
        <v>42</v>
      </c>
      <c r="AI10" s="12" t="s">
        <v>43</v>
      </c>
      <c r="AJ10" s="12" t="s">
        <v>44</v>
      </c>
      <c r="AK10" s="12" t="s">
        <v>45</v>
      </c>
      <c r="AL10" s="12" t="s">
        <v>46</v>
      </c>
      <c r="AM10" s="12" t="s">
        <v>47</v>
      </c>
      <c r="AN10" s="12" t="s">
        <v>48</v>
      </c>
      <c r="AO10" s="12" t="s">
        <v>49</v>
      </c>
      <c r="AP10" s="12" t="s">
        <v>50</v>
      </c>
      <c r="AQ10" s="12" t="s">
        <v>51</v>
      </c>
      <c r="AR10" s="12" t="s">
        <v>52</v>
      </c>
      <c r="AS10" s="12" t="s">
        <v>53</v>
      </c>
      <c r="AT10" s="12" t="s">
        <v>54</v>
      </c>
      <c r="AU10" s="12" t="s">
        <v>55</v>
      </c>
      <c r="AV10" s="12" t="s">
        <v>56</v>
      </c>
      <c r="AW10" s="12" t="s">
        <v>57</v>
      </c>
      <c r="AX10" s="12" t="s">
        <v>58</v>
      </c>
      <c r="AY10" s="12" t="s">
        <v>59</v>
      </c>
      <c r="AZ10" s="12" t="s">
        <v>60</v>
      </c>
      <c r="BA10" s="12" t="s">
        <v>61</v>
      </c>
      <c r="BB10" s="12" t="s">
        <v>62</v>
      </c>
      <c r="BC10" s="12" t="s">
        <v>63</v>
      </c>
      <c r="BD10" s="12" t="s">
        <v>64</v>
      </c>
      <c r="BE10" s="12" t="s">
        <v>65</v>
      </c>
    </row>
    <row r="11" spans="1:57" s="101" customFormat="1" ht="90" x14ac:dyDescent="0.25">
      <c r="A11" s="96">
        <v>1</v>
      </c>
      <c r="B11" s="97" t="s">
        <v>66</v>
      </c>
      <c r="C11" s="98" t="s">
        <v>81</v>
      </c>
      <c r="D11" s="99" t="s">
        <v>318</v>
      </c>
      <c r="E11" s="98" t="s">
        <v>67</v>
      </c>
      <c r="F11" s="100" t="s">
        <v>67</v>
      </c>
      <c r="G11" s="98" t="s">
        <v>67</v>
      </c>
      <c r="H11" s="98"/>
      <c r="I11" s="98" t="s">
        <v>67</v>
      </c>
      <c r="J11" s="98" t="s">
        <v>235</v>
      </c>
      <c r="K11" s="98" t="s">
        <v>67</v>
      </c>
      <c r="L11" s="98" t="s">
        <v>123</v>
      </c>
      <c r="M11" s="98" t="s">
        <v>123</v>
      </c>
      <c r="N11" s="98" t="s">
        <v>67</v>
      </c>
      <c r="O11" s="97" t="s">
        <v>67</v>
      </c>
      <c r="P11" s="98" t="s">
        <v>67</v>
      </c>
      <c r="Q11" s="98"/>
      <c r="R11" s="98" t="s">
        <v>67</v>
      </c>
      <c r="S11" s="98"/>
      <c r="T11" s="98" t="s">
        <v>146</v>
      </c>
      <c r="U11" s="98" t="s">
        <v>109</v>
      </c>
      <c r="V11" s="98" t="s">
        <v>118</v>
      </c>
      <c r="W11" s="98"/>
      <c r="X11" s="98"/>
      <c r="Y11" s="98" t="s">
        <v>146</v>
      </c>
      <c r="Z11" s="98" t="s">
        <v>67</v>
      </c>
      <c r="AA11" s="98" t="s">
        <v>67</v>
      </c>
      <c r="AB11" s="98" t="s">
        <v>67</v>
      </c>
      <c r="AC11" s="98" t="s">
        <v>123</v>
      </c>
      <c r="AD11" s="100" t="s">
        <v>67</v>
      </c>
      <c r="AE11" s="98" t="s">
        <v>109</v>
      </c>
      <c r="AF11" s="98" t="s">
        <v>121</v>
      </c>
      <c r="AG11" s="98"/>
      <c r="AH11" s="98"/>
      <c r="AI11" s="98" t="s">
        <v>146</v>
      </c>
      <c r="AJ11" s="98" t="s">
        <v>67</v>
      </c>
      <c r="AK11" s="98" t="s">
        <v>67</v>
      </c>
      <c r="AL11" s="98" t="s">
        <v>67</v>
      </c>
      <c r="AM11" s="98"/>
      <c r="AN11" s="98"/>
      <c r="AO11" s="98" t="s">
        <v>146</v>
      </c>
      <c r="AP11" s="98" t="s">
        <v>67</v>
      </c>
      <c r="AQ11" s="98" t="s">
        <v>67</v>
      </c>
      <c r="AR11" s="98"/>
      <c r="AS11" s="98" t="s">
        <v>67</v>
      </c>
      <c r="AT11" s="98"/>
      <c r="AU11" s="98" t="s">
        <v>113</v>
      </c>
      <c r="AV11" s="98"/>
      <c r="AW11" s="98"/>
      <c r="AX11" s="100" t="s">
        <v>67</v>
      </c>
      <c r="AY11" s="100" t="s">
        <v>67</v>
      </c>
      <c r="AZ11" s="100" t="s">
        <v>67</v>
      </c>
      <c r="BA11" s="98"/>
      <c r="BB11" s="98"/>
      <c r="BC11" s="98"/>
      <c r="BD11" s="98"/>
      <c r="BE11" s="98" t="s">
        <v>67</v>
      </c>
    </row>
    <row r="12" spans="1:57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/>
      <c r="H13" s="2"/>
      <c r="I13" s="2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/>
      <c r="Q13" s="2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2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2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2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2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2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2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2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2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2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2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2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25">
      <c r="B351014" t="s">
        <v>148</v>
      </c>
      <c r="D351014" t="s">
        <v>149</v>
      </c>
      <c r="I351014" t="s">
        <v>150</v>
      </c>
    </row>
    <row r="351015" spans="2:9" x14ac:dyDescent="0.25">
      <c r="B351015" t="s">
        <v>151</v>
      </c>
      <c r="D351015" t="s">
        <v>152</v>
      </c>
      <c r="I351015" t="s">
        <v>153</v>
      </c>
    </row>
    <row r="351016" spans="2:9" x14ac:dyDescent="0.25">
      <c r="B351016" t="s">
        <v>154</v>
      </c>
      <c r="D351016" t="s">
        <v>155</v>
      </c>
      <c r="I351016" t="s">
        <v>156</v>
      </c>
    </row>
    <row r="351017" spans="2:9" x14ac:dyDescent="0.25">
      <c r="B351017" t="s">
        <v>157</v>
      </c>
      <c r="D351017" t="s">
        <v>158</v>
      </c>
      <c r="I351017" t="s">
        <v>159</v>
      </c>
    </row>
    <row r="351018" spans="2:9" x14ac:dyDescent="0.25">
      <c r="B351018" t="s">
        <v>160</v>
      </c>
      <c r="D351018" t="s">
        <v>161</v>
      </c>
      <c r="I351018" t="s">
        <v>162</v>
      </c>
    </row>
    <row r="351019" spans="2:9" x14ac:dyDescent="0.25">
      <c r="B351019" t="s">
        <v>163</v>
      </c>
      <c r="D351019" t="s">
        <v>164</v>
      </c>
      <c r="I351019" t="s">
        <v>165</v>
      </c>
    </row>
    <row r="351020" spans="2:9" x14ac:dyDescent="0.25">
      <c r="B351020" t="s">
        <v>166</v>
      </c>
      <c r="D351020" t="s">
        <v>167</v>
      </c>
      <c r="I351020" t="s">
        <v>168</v>
      </c>
    </row>
    <row r="351021" spans="2:9" x14ac:dyDescent="0.25">
      <c r="B351021" t="s">
        <v>169</v>
      </c>
      <c r="D351021" t="s">
        <v>170</v>
      </c>
      <c r="I351021" t="s">
        <v>171</v>
      </c>
    </row>
    <row r="351022" spans="2:9" x14ac:dyDescent="0.25">
      <c r="B351022" t="s">
        <v>172</v>
      </c>
      <c r="D351022" t="s">
        <v>173</v>
      </c>
      <c r="I351022" t="s">
        <v>174</v>
      </c>
    </row>
    <row r="351023" spans="2:9" x14ac:dyDescent="0.25">
      <c r="B351023" t="s">
        <v>175</v>
      </c>
      <c r="D351023" t="s">
        <v>123</v>
      </c>
      <c r="I351023" t="s">
        <v>176</v>
      </c>
    </row>
    <row r="351024" spans="2:9" x14ac:dyDescent="0.25">
      <c r="B351024" t="s">
        <v>177</v>
      </c>
      <c r="I351024" t="s">
        <v>178</v>
      </c>
    </row>
    <row r="351025" spans="2:9" x14ac:dyDescent="0.25">
      <c r="B351025" t="s">
        <v>179</v>
      </c>
      <c r="I351025" t="s">
        <v>180</v>
      </c>
    </row>
    <row r="351026" spans="2:9" x14ac:dyDescent="0.25">
      <c r="B351026" t="s">
        <v>181</v>
      </c>
      <c r="I351026" t="s">
        <v>182</v>
      </c>
    </row>
    <row r="351027" spans="2:9" x14ac:dyDescent="0.25">
      <c r="B351027" t="s">
        <v>183</v>
      </c>
      <c r="I351027" t="s">
        <v>184</v>
      </c>
    </row>
    <row r="351028" spans="2:9" x14ac:dyDescent="0.25">
      <c r="B351028" t="s">
        <v>185</v>
      </c>
      <c r="I351028" t="s">
        <v>186</v>
      </c>
    </row>
    <row r="351029" spans="2:9" x14ac:dyDescent="0.25">
      <c r="B351029" t="s">
        <v>187</v>
      </c>
      <c r="I351029" t="s">
        <v>188</v>
      </c>
    </row>
    <row r="351030" spans="2:9" x14ac:dyDescent="0.25">
      <c r="B351030" t="s">
        <v>189</v>
      </c>
      <c r="I351030" t="s">
        <v>190</v>
      </c>
    </row>
    <row r="351031" spans="2:9" x14ac:dyDescent="0.25">
      <c r="B351031" t="s">
        <v>191</v>
      </c>
      <c r="I351031" t="s">
        <v>192</v>
      </c>
    </row>
    <row r="351032" spans="2:9" x14ac:dyDescent="0.25">
      <c r="B351032" t="s">
        <v>193</v>
      </c>
      <c r="I351032" t="s">
        <v>194</v>
      </c>
    </row>
    <row r="351033" spans="2:9" x14ac:dyDescent="0.25">
      <c r="B351033" t="s">
        <v>195</v>
      </c>
      <c r="I351033" t="s">
        <v>196</v>
      </c>
    </row>
    <row r="351034" spans="2:9" x14ac:dyDescent="0.25">
      <c r="B351034" t="s">
        <v>197</v>
      </c>
      <c r="I351034" t="s">
        <v>198</v>
      </c>
    </row>
    <row r="351035" spans="2:9" x14ac:dyDescent="0.25">
      <c r="B351035" t="s">
        <v>199</v>
      </c>
      <c r="I351035" t="s">
        <v>200</v>
      </c>
    </row>
    <row r="351036" spans="2:9" x14ac:dyDescent="0.25">
      <c r="B351036" t="s">
        <v>201</v>
      </c>
      <c r="I351036" t="s">
        <v>202</v>
      </c>
    </row>
    <row r="351037" spans="2:9" x14ac:dyDescent="0.25">
      <c r="B351037" t="s">
        <v>203</v>
      </c>
      <c r="I351037" t="s">
        <v>204</v>
      </c>
    </row>
    <row r="351038" spans="2:9" x14ac:dyDescent="0.25">
      <c r="B351038" t="s">
        <v>205</v>
      </c>
      <c r="I351038" t="s">
        <v>206</v>
      </c>
    </row>
    <row r="351039" spans="2:9" x14ac:dyDescent="0.25">
      <c r="B351039" t="s">
        <v>207</v>
      </c>
      <c r="I351039" t="s">
        <v>208</v>
      </c>
    </row>
    <row r="351040" spans="2:9" x14ac:dyDescent="0.25">
      <c r="B351040" t="s">
        <v>209</v>
      </c>
      <c r="I351040" t="s">
        <v>210</v>
      </c>
    </row>
    <row r="351041" spans="2:9" x14ac:dyDescent="0.25">
      <c r="B351041" t="s">
        <v>211</v>
      </c>
      <c r="I351041" t="s">
        <v>212</v>
      </c>
    </row>
    <row r="351042" spans="2:9" x14ac:dyDescent="0.25">
      <c r="B351042" t="s">
        <v>213</v>
      </c>
      <c r="I351042" t="s">
        <v>214</v>
      </c>
    </row>
    <row r="351043" spans="2:9" x14ac:dyDescent="0.25">
      <c r="B351043" t="s">
        <v>215</v>
      </c>
      <c r="I351043" t="s">
        <v>216</v>
      </c>
    </row>
    <row r="351044" spans="2:9" x14ac:dyDescent="0.25">
      <c r="B351044" t="s">
        <v>217</v>
      </c>
      <c r="I351044" t="s">
        <v>218</v>
      </c>
    </row>
    <row r="351045" spans="2:9" x14ac:dyDescent="0.25">
      <c r="B351045" t="s">
        <v>219</v>
      </c>
      <c r="I351045" t="s">
        <v>220</v>
      </c>
    </row>
    <row r="351046" spans="2:9" x14ac:dyDescent="0.25">
      <c r="B351046" t="s">
        <v>221</v>
      </c>
      <c r="I351046" t="s">
        <v>222</v>
      </c>
    </row>
    <row r="351047" spans="2:9" x14ac:dyDescent="0.25">
      <c r="B351047" t="s">
        <v>223</v>
      </c>
      <c r="I351047" t="s">
        <v>224</v>
      </c>
    </row>
    <row r="351048" spans="2:9" x14ac:dyDescent="0.25">
      <c r="B351048" t="s">
        <v>225</v>
      </c>
      <c r="I351048" t="s">
        <v>226</v>
      </c>
    </row>
    <row r="351049" spans="2:9" x14ac:dyDescent="0.25">
      <c r="B351049" t="s">
        <v>227</v>
      </c>
      <c r="I351049" t="s">
        <v>228</v>
      </c>
    </row>
    <row r="351050" spans="2:9" x14ac:dyDescent="0.25">
      <c r="B351050" t="s">
        <v>229</v>
      </c>
      <c r="I351050" t="s">
        <v>230</v>
      </c>
    </row>
    <row r="351051" spans="2:9" x14ac:dyDescent="0.25">
      <c r="B351051" t="s">
        <v>231</v>
      </c>
      <c r="I351051" t="s">
        <v>232</v>
      </c>
    </row>
    <row r="351052" spans="2:9" x14ac:dyDescent="0.25">
      <c r="B351052" t="s">
        <v>233</v>
      </c>
      <c r="I351052" t="s">
        <v>234</v>
      </c>
    </row>
    <row r="351053" spans="2:9" x14ac:dyDescent="0.25">
      <c r="B351053" t="s">
        <v>235</v>
      </c>
      <c r="I351053" t="s">
        <v>236</v>
      </c>
    </row>
    <row r="351054" spans="2:9" x14ac:dyDescent="0.25">
      <c r="I351054" t="s">
        <v>237</v>
      </c>
    </row>
    <row r="351055" spans="2:9" x14ac:dyDescent="0.25">
      <c r="I351055" t="s">
        <v>238</v>
      </c>
    </row>
    <row r="351056" spans="2:9" x14ac:dyDescent="0.25">
      <c r="I351056" t="s">
        <v>239</v>
      </c>
    </row>
    <row r="351057" spans="9:9" x14ac:dyDescent="0.25">
      <c r="I351057" t="s">
        <v>123</v>
      </c>
    </row>
  </sheetData>
  <sheetProtection algorithmName="SHA-512" hashValue="L2tfvRrOSkM733EGptxdHJxb9hQSc/WtTxJO8WqGDy0f6O+HHlWBrKnwS/scGdBoToscC2yluWnAuVWdCOe8uA==" saltValue="pJkOa7jNLndF2xjnNFMjeQ==" spinCount="100000" sheet="1" objects="1" scenarios="1"/>
  <mergeCells count="3">
    <mergeCell ref="B8:BE8"/>
    <mergeCell ref="D1:F1"/>
    <mergeCell ref="D2:F3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9"/>
  <sheetViews>
    <sheetView showGridLines="0" zoomScaleNormal="100" workbookViewId="0">
      <selection activeCell="F11" sqref="F11"/>
    </sheetView>
  </sheetViews>
  <sheetFormatPr baseColWidth="10" defaultColWidth="9.140625" defaultRowHeight="15" x14ac:dyDescent="0.25"/>
  <cols>
    <col min="1" max="1" width="9.140625" style="52"/>
    <col min="2" max="2" width="21" style="52" customWidth="1"/>
    <col min="3" max="3" width="20.28515625" style="52" customWidth="1"/>
    <col min="4" max="4" width="19" style="52" customWidth="1"/>
    <col min="5" max="5" width="24" style="52" customWidth="1"/>
    <col min="6" max="6" width="32" style="52" customWidth="1"/>
    <col min="7" max="7" width="32.28515625" style="52" customWidth="1"/>
    <col min="8" max="8" width="40" style="52" customWidth="1"/>
    <col min="9" max="9" width="29.42578125" style="52" customWidth="1"/>
    <col min="10" max="10" width="31.28515625" style="52" customWidth="1"/>
    <col min="11" max="11" width="23" style="52" customWidth="1"/>
    <col min="12" max="12" width="27.28515625" style="52" customWidth="1"/>
    <col min="13" max="13" width="55.85546875" style="52" customWidth="1"/>
    <col min="14" max="14" width="43" style="52" customWidth="1"/>
    <col min="15" max="15" width="60" style="52" customWidth="1"/>
    <col min="16" max="16" width="34.5703125" style="52" customWidth="1"/>
    <col min="17" max="17" width="47.140625" style="52" customWidth="1"/>
    <col min="18" max="18" width="30" style="52" customWidth="1"/>
    <col min="19" max="22" width="25.7109375" style="52" customWidth="1"/>
    <col min="23" max="23" width="38" style="52" customWidth="1"/>
    <col min="24" max="24" width="35" style="52" customWidth="1"/>
    <col min="25" max="25" width="25" style="52" customWidth="1"/>
    <col min="26" max="26" width="39" style="52" customWidth="1"/>
    <col min="27" max="37" width="25.7109375" style="52" customWidth="1"/>
    <col min="38" max="38" width="24" style="52" customWidth="1"/>
    <col min="39" max="39" width="33" style="52" customWidth="1"/>
    <col min="40" max="40" width="25.7109375" style="52" customWidth="1"/>
    <col min="41" max="41" width="15" style="52" customWidth="1"/>
    <col min="42" max="48" width="25.7109375" style="52" customWidth="1"/>
    <col min="49" max="49" width="33" style="52" customWidth="1"/>
    <col min="50" max="50" width="24.28515625" style="52" customWidth="1"/>
    <col min="51" max="51" width="57.5703125" style="90" customWidth="1"/>
    <col min="52" max="52" width="9.140625" style="52"/>
    <col min="53" max="256" width="8" style="52" hidden="1"/>
    <col min="257" max="16384" width="9.140625" style="52"/>
  </cols>
  <sheetData>
    <row r="1" spans="1:51" x14ac:dyDescent="0.25">
      <c r="B1" s="55" t="s">
        <v>0</v>
      </c>
      <c r="C1" s="55">
        <v>59</v>
      </c>
      <c r="D1" s="56" t="s">
        <v>1</v>
      </c>
      <c r="E1" s="57"/>
      <c r="F1" s="57"/>
    </row>
    <row r="2" spans="1:51" x14ac:dyDescent="0.25">
      <c r="B2" s="55" t="s">
        <v>2</v>
      </c>
      <c r="C2" s="55">
        <v>424</v>
      </c>
      <c r="D2" s="56" t="s">
        <v>240</v>
      </c>
      <c r="E2" s="57"/>
      <c r="F2" s="57"/>
    </row>
    <row r="3" spans="1:51" x14ac:dyDescent="0.25">
      <c r="B3" s="55" t="s">
        <v>4</v>
      </c>
      <c r="C3" s="55">
        <v>1</v>
      </c>
      <c r="D3" s="56"/>
      <c r="E3" s="57"/>
      <c r="F3" s="57"/>
    </row>
    <row r="4" spans="1:51" x14ac:dyDescent="0.25">
      <c r="B4" s="55" t="s">
        <v>5</v>
      </c>
      <c r="C4" s="55">
        <v>60</v>
      </c>
    </row>
    <row r="5" spans="1:51" x14ac:dyDescent="0.25">
      <c r="B5" s="55" t="s">
        <v>6</v>
      </c>
      <c r="C5" s="58">
        <v>43861</v>
      </c>
    </row>
    <row r="6" spans="1:51" x14ac:dyDescent="0.25">
      <c r="B6" s="55" t="s">
        <v>7</v>
      </c>
      <c r="C6" s="55">
        <v>1</v>
      </c>
      <c r="D6" s="55" t="s">
        <v>8</v>
      </c>
    </row>
    <row r="8" spans="1:51" x14ac:dyDescent="0.25">
      <c r="A8" s="55" t="s">
        <v>9</v>
      </c>
      <c r="B8" s="59" t="s">
        <v>241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</row>
    <row r="9" spans="1:51" x14ac:dyDescent="0.25">
      <c r="C9" s="55">
        <v>2</v>
      </c>
      <c r="D9" s="55">
        <v>3</v>
      </c>
      <c r="E9" s="55">
        <v>4</v>
      </c>
      <c r="F9" s="55">
        <v>8</v>
      </c>
      <c r="G9" s="55">
        <v>9</v>
      </c>
      <c r="H9" s="55">
        <v>10</v>
      </c>
      <c r="I9" s="55">
        <v>11</v>
      </c>
      <c r="J9" s="55">
        <v>12</v>
      </c>
      <c r="K9" s="55">
        <v>20</v>
      </c>
      <c r="L9" s="55">
        <v>24</v>
      </c>
      <c r="M9" s="55">
        <v>28</v>
      </c>
      <c r="N9" s="55">
        <v>32</v>
      </c>
      <c r="O9" s="55">
        <v>36</v>
      </c>
      <c r="P9" s="55">
        <v>40</v>
      </c>
      <c r="Q9" s="55">
        <v>44</v>
      </c>
      <c r="R9" s="55">
        <v>48</v>
      </c>
      <c r="S9" s="55">
        <v>52</v>
      </c>
      <c r="T9" s="55">
        <v>56</v>
      </c>
      <c r="U9" s="55">
        <v>60</v>
      </c>
      <c r="V9" s="55">
        <v>64</v>
      </c>
      <c r="W9" s="55">
        <v>68</v>
      </c>
      <c r="X9" s="55">
        <v>72</v>
      </c>
      <c r="Y9" s="55">
        <v>76</v>
      </c>
      <c r="Z9" s="55">
        <v>80</v>
      </c>
      <c r="AA9" s="55">
        <v>84</v>
      </c>
      <c r="AB9" s="55">
        <v>88</v>
      </c>
      <c r="AC9" s="55">
        <v>92</v>
      </c>
      <c r="AD9" s="55">
        <v>96</v>
      </c>
      <c r="AE9" s="55">
        <v>100</v>
      </c>
      <c r="AF9" s="55">
        <v>104</v>
      </c>
      <c r="AG9" s="55">
        <v>108</v>
      </c>
      <c r="AH9" s="55">
        <v>112</v>
      </c>
      <c r="AI9" s="55">
        <v>116</v>
      </c>
      <c r="AJ9" s="55">
        <v>120</v>
      </c>
      <c r="AK9" s="55">
        <v>124</v>
      </c>
      <c r="AL9" s="55">
        <v>128</v>
      </c>
      <c r="AM9" s="55">
        <v>132</v>
      </c>
      <c r="AN9" s="55">
        <v>136</v>
      </c>
      <c r="AO9" s="55">
        <v>140</v>
      </c>
      <c r="AP9" s="55">
        <v>144</v>
      </c>
      <c r="AQ9" s="55">
        <v>148</v>
      </c>
      <c r="AR9" s="55">
        <v>152</v>
      </c>
      <c r="AS9" s="55">
        <v>156</v>
      </c>
      <c r="AT9" s="55">
        <v>160</v>
      </c>
      <c r="AU9" s="55">
        <v>164</v>
      </c>
      <c r="AV9" s="55">
        <v>168</v>
      </c>
      <c r="AW9" s="55">
        <v>172</v>
      </c>
      <c r="AX9" s="55">
        <v>176</v>
      </c>
      <c r="AY9" s="55">
        <v>180</v>
      </c>
    </row>
    <row r="10" spans="1:51" ht="45.75" thickBot="1" x14ac:dyDescent="0.3">
      <c r="B10" s="61"/>
      <c r="C10" s="62" t="s">
        <v>11</v>
      </c>
      <c r="D10" s="62" t="s">
        <v>12</v>
      </c>
      <c r="E10" s="62" t="s">
        <v>13</v>
      </c>
      <c r="F10" s="62" t="s">
        <v>14</v>
      </c>
      <c r="G10" s="62" t="s">
        <v>15</v>
      </c>
      <c r="H10" s="62" t="s">
        <v>16</v>
      </c>
      <c r="I10" s="62" t="s">
        <v>17</v>
      </c>
      <c r="J10" s="62" t="s">
        <v>18</v>
      </c>
      <c r="K10" s="62" t="s">
        <v>21</v>
      </c>
      <c r="L10" s="62" t="s">
        <v>22</v>
      </c>
      <c r="M10" s="62" t="s">
        <v>19</v>
      </c>
      <c r="N10" s="62" t="s">
        <v>25</v>
      </c>
      <c r="O10" s="62" t="s">
        <v>26</v>
      </c>
      <c r="P10" s="62" t="s">
        <v>27</v>
      </c>
      <c r="Q10" s="62" t="s">
        <v>28</v>
      </c>
      <c r="R10" s="62" t="s">
        <v>29</v>
      </c>
      <c r="S10" s="62" t="s">
        <v>30</v>
      </c>
      <c r="T10" s="62" t="s">
        <v>31</v>
      </c>
      <c r="U10" s="62" t="s">
        <v>32</v>
      </c>
      <c r="V10" s="62" t="s">
        <v>33</v>
      </c>
      <c r="W10" s="62" t="s">
        <v>34</v>
      </c>
      <c r="X10" s="62" t="s">
        <v>35</v>
      </c>
      <c r="Y10" s="62" t="s">
        <v>39</v>
      </c>
      <c r="Z10" s="62" t="s">
        <v>40</v>
      </c>
      <c r="AA10" s="62" t="s">
        <v>41</v>
      </c>
      <c r="AB10" s="62" t="s">
        <v>42</v>
      </c>
      <c r="AC10" s="62" t="s">
        <v>43</v>
      </c>
      <c r="AD10" s="62" t="s">
        <v>44</v>
      </c>
      <c r="AE10" s="62" t="s">
        <v>45</v>
      </c>
      <c r="AF10" s="62" t="s">
        <v>46</v>
      </c>
      <c r="AG10" s="62" t="s">
        <v>47</v>
      </c>
      <c r="AH10" s="62" t="s">
        <v>48</v>
      </c>
      <c r="AI10" s="62" t="s">
        <v>49</v>
      </c>
      <c r="AJ10" s="62" t="s">
        <v>50</v>
      </c>
      <c r="AK10" s="62" t="s">
        <v>51</v>
      </c>
      <c r="AL10" s="62" t="s">
        <v>52</v>
      </c>
      <c r="AM10" s="62" t="s">
        <v>53</v>
      </c>
      <c r="AN10" s="62" t="s">
        <v>54</v>
      </c>
      <c r="AO10" s="62" t="s">
        <v>55</v>
      </c>
      <c r="AP10" s="62" t="s">
        <v>56</v>
      </c>
      <c r="AQ10" s="62" t="s">
        <v>57</v>
      </c>
      <c r="AR10" s="62" t="s">
        <v>58</v>
      </c>
      <c r="AS10" s="62" t="s">
        <v>59</v>
      </c>
      <c r="AT10" s="62" t="s">
        <v>60</v>
      </c>
      <c r="AU10" s="62" t="s">
        <v>61</v>
      </c>
      <c r="AV10" s="62" t="s">
        <v>62</v>
      </c>
      <c r="AW10" s="62" t="s">
        <v>63</v>
      </c>
      <c r="AX10" s="62" t="s">
        <v>64</v>
      </c>
      <c r="AY10" s="62" t="s">
        <v>65</v>
      </c>
    </row>
    <row r="11" spans="1:51" ht="120" x14ac:dyDescent="0.25">
      <c r="A11" s="14">
        <v>1</v>
      </c>
      <c r="B11" s="63" t="s">
        <v>66</v>
      </c>
      <c r="C11" s="15" t="s">
        <v>69</v>
      </c>
      <c r="D11" s="16"/>
      <c r="E11" s="17" t="s">
        <v>338</v>
      </c>
      <c r="F11" s="18">
        <v>43042</v>
      </c>
      <c r="G11" s="51" t="s">
        <v>341</v>
      </c>
      <c r="H11" s="51">
        <v>52149556</v>
      </c>
      <c r="I11" s="51" t="s">
        <v>342</v>
      </c>
      <c r="J11" s="64" t="s">
        <v>128</v>
      </c>
      <c r="K11" s="19" t="s">
        <v>243</v>
      </c>
      <c r="L11" s="16"/>
      <c r="M11" s="19" t="s">
        <v>339</v>
      </c>
      <c r="N11" s="20">
        <v>13235568</v>
      </c>
      <c r="O11" s="15" t="s">
        <v>81</v>
      </c>
      <c r="P11" s="16"/>
      <c r="Q11" s="65" t="s">
        <v>146</v>
      </c>
      <c r="R11" s="21" t="s">
        <v>86</v>
      </c>
      <c r="S11" s="21" t="s">
        <v>75</v>
      </c>
      <c r="T11" s="22">
        <v>0</v>
      </c>
      <c r="U11" s="23">
        <v>860024423</v>
      </c>
      <c r="V11" s="21" t="s">
        <v>130</v>
      </c>
      <c r="W11" s="23"/>
      <c r="X11" s="24" t="s">
        <v>340</v>
      </c>
      <c r="Y11" s="21" t="s">
        <v>90</v>
      </c>
      <c r="Z11" s="23" t="s">
        <v>121</v>
      </c>
      <c r="AA11" s="22">
        <v>0</v>
      </c>
      <c r="AB11" s="16"/>
      <c r="AC11" s="16"/>
      <c r="AD11" s="16"/>
      <c r="AE11" s="16"/>
      <c r="AF11" s="21" t="s">
        <v>99</v>
      </c>
      <c r="AG11" s="23">
        <v>13503540</v>
      </c>
      <c r="AH11" s="23"/>
      <c r="AI11" s="23"/>
      <c r="AJ11" s="23"/>
      <c r="AK11" s="24" t="s">
        <v>343</v>
      </c>
      <c r="AL11" s="25">
        <f>57+360+360+360</f>
        <v>1137</v>
      </c>
      <c r="AM11" s="21" t="s">
        <v>103</v>
      </c>
      <c r="AN11" s="23">
        <v>0</v>
      </c>
      <c r="AO11" s="24" t="s">
        <v>104</v>
      </c>
      <c r="AP11" s="26">
        <f>80319352+67385715+75091340</f>
        <v>222796407</v>
      </c>
      <c r="AQ11" s="24">
        <f>720+360</f>
        <v>1080</v>
      </c>
      <c r="AR11" s="18">
        <v>43042</v>
      </c>
      <c r="AS11" s="27">
        <v>44196</v>
      </c>
      <c r="AT11" s="28"/>
      <c r="AU11" s="29">
        <v>8.33</v>
      </c>
      <c r="AV11" s="29">
        <v>8.33</v>
      </c>
      <c r="AW11" s="30">
        <v>0</v>
      </c>
      <c r="AX11" s="30">
        <v>0</v>
      </c>
      <c r="AY11" s="91" t="s">
        <v>347</v>
      </c>
    </row>
    <row r="12" spans="1:51" ht="75" x14ac:dyDescent="0.25">
      <c r="A12" s="66">
        <v>2</v>
      </c>
      <c r="B12" s="67" t="s">
        <v>321</v>
      </c>
      <c r="C12" s="31" t="s">
        <v>69</v>
      </c>
      <c r="D12" s="32"/>
      <c r="E12" s="33" t="s">
        <v>345</v>
      </c>
      <c r="F12" s="34">
        <v>43153</v>
      </c>
      <c r="G12" s="53" t="s">
        <v>341</v>
      </c>
      <c r="H12" s="53">
        <v>52149556</v>
      </c>
      <c r="I12" s="53" t="s">
        <v>342</v>
      </c>
      <c r="J12" s="35" t="s">
        <v>122</v>
      </c>
      <c r="K12" s="36" t="s">
        <v>243</v>
      </c>
      <c r="L12" s="32"/>
      <c r="M12" s="54" t="s">
        <v>346</v>
      </c>
      <c r="N12" s="37">
        <f>6879516*12</f>
        <v>82554192</v>
      </c>
      <c r="O12" s="31" t="s">
        <v>81</v>
      </c>
      <c r="P12" s="32"/>
      <c r="Q12" s="68" t="s">
        <v>146</v>
      </c>
      <c r="R12" s="38" t="s">
        <v>86</v>
      </c>
      <c r="S12" s="38" t="s">
        <v>75</v>
      </c>
      <c r="T12" s="39">
        <v>0</v>
      </c>
      <c r="U12" s="40">
        <v>860024423</v>
      </c>
      <c r="V12" s="38" t="s">
        <v>130</v>
      </c>
      <c r="W12" s="40"/>
      <c r="X12" s="41" t="s">
        <v>340</v>
      </c>
      <c r="Y12" s="38" t="s">
        <v>90</v>
      </c>
      <c r="Z12" s="40" t="s">
        <v>121</v>
      </c>
      <c r="AA12" s="39">
        <v>0</v>
      </c>
      <c r="AB12" s="32"/>
      <c r="AC12" s="32"/>
      <c r="AD12" s="32"/>
      <c r="AE12" s="32"/>
      <c r="AF12" s="38" t="s">
        <v>99</v>
      </c>
      <c r="AG12" s="40">
        <v>13503540</v>
      </c>
      <c r="AH12" s="40"/>
      <c r="AI12" s="40"/>
      <c r="AJ12" s="40"/>
      <c r="AK12" s="41" t="s">
        <v>343</v>
      </c>
      <c r="AL12" s="42">
        <f>338+360+360</f>
        <v>1058</v>
      </c>
      <c r="AM12" s="38" t="s">
        <v>103</v>
      </c>
      <c r="AN12" s="40">
        <v>0</v>
      </c>
      <c r="AO12" s="41" t="s">
        <v>104</v>
      </c>
      <c r="AP12" s="43">
        <f>97393861+106467395</f>
        <v>203861256</v>
      </c>
      <c r="AQ12" s="41">
        <f>360+360</f>
        <v>720</v>
      </c>
      <c r="AR12" s="34">
        <v>43153</v>
      </c>
      <c r="AS12" s="44">
        <v>43830</v>
      </c>
      <c r="AT12" s="45"/>
      <c r="AU12" s="46">
        <v>8.33</v>
      </c>
      <c r="AV12" s="46">
        <v>8.33</v>
      </c>
      <c r="AW12" s="47">
        <v>0</v>
      </c>
      <c r="AX12" s="47">
        <v>0</v>
      </c>
      <c r="AY12" s="92" t="s">
        <v>353</v>
      </c>
    </row>
    <row r="13" spans="1:51" ht="90" x14ac:dyDescent="0.25">
      <c r="A13" s="66">
        <v>3</v>
      </c>
      <c r="B13" s="67" t="s">
        <v>322</v>
      </c>
      <c r="C13" s="31" t="s">
        <v>69</v>
      </c>
      <c r="D13" s="32"/>
      <c r="E13" s="68" t="s">
        <v>349</v>
      </c>
      <c r="F13" s="34">
        <v>40337</v>
      </c>
      <c r="G13" s="53" t="s">
        <v>341</v>
      </c>
      <c r="H13" s="53">
        <v>52149556</v>
      </c>
      <c r="I13" s="53" t="s">
        <v>342</v>
      </c>
      <c r="J13" s="68" t="s">
        <v>82</v>
      </c>
      <c r="K13" s="69" t="s">
        <v>243</v>
      </c>
      <c r="L13" s="69"/>
      <c r="M13" s="89" t="s">
        <v>354</v>
      </c>
      <c r="N13" s="70">
        <v>13790041</v>
      </c>
      <c r="O13" s="87" t="s">
        <v>81</v>
      </c>
      <c r="P13" s="71"/>
      <c r="Q13" s="68" t="s">
        <v>146</v>
      </c>
      <c r="R13" s="88" t="s">
        <v>86</v>
      </c>
      <c r="S13" s="87" t="s">
        <v>75</v>
      </c>
      <c r="T13" s="72">
        <v>0</v>
      </c>
      <c r="U13" s="40">
        <v>860024423</v>
      </c>
      <c r="V13" s="73" t="s">
        <v>130</v>
      </c>
      <c r="W13" s="74"/>
      <c r="X13" s="74" t="s">
        <v>340</v>
      </c>
      <c r="Y13" s="38" t="s">
        <v>90</v>
      </c>
      <c r="Z13" s="74" t="s">
        <v>121</v>
      </c>
      <c r="AA13" s="39">
        <v>0</v>
      </c>
      <c r="AB13" s="32"/>
      <c r="AC13" s="75"/>
      <c r="AD13" s="32"/>
      <c r="AE13" s="32"/>
      <c r="AF13" s="38" t="s">
        <v>99</v>
      </c>
      <c r="AG13" s="40">
        <v>80413147</v>
      </c>
      <c r="AH13" s="76"/>
      <c r="AI13" s="74"/>
      <c r="AJ13" s="74"/>
      <c r="AK13" s="41" t="s">
        <v>350</v>
      </c>
      <c r="AL13" s="72">
        <f>360*15</f>
        <v>5400</v>
      </c>
      <c r="AM13" s="73" t="s">
        <v>103</v>
      </c>
      <c r="AN13" s="39">
        <v>0</v>
      </c>
      <c r="AO13" s="41" t="s">
        <v>104</v>
      </c>
      <c r="AP13" s="77">
        <f>14911376+28388484+25148208+32618354+36034059+17493699+10538033+23543333+50630587+51717454+48895134</f>
        <v>339918721</v>
      </c>
      <c r="AQ13" s="32">
        <f>360*10</f>
        <v>3600</v>
      </c>
      <c r="AR13" s="34">
        <v>40337</v>
      </c>
      <c r="AS13" s="78">
        <v>45658</v>
      </c>
      <c r="AT13" s="32"/>
      <c r="AU13" s="46">
        <v>8.33</v>
      </c>
      <c r="AV13" s="46">
        <v>8.33</v>
      </c>
      <c r="AW13" s="39">
        <v>8.33</v>
      </c>
      <c r="AX13" s="72">
        <v>0</v>
      </c>
      <c r="AY13" s="92" t="s">
        <v>352</v>
      </c>
    </row>
    <row r="14" spans="1:51" ht="85.5" customHeight="1" x14ac:dyDescent="0.25">
      <c r="A14" s="14">
        <v>4</v>
      </c>
      <c r="B14" s="67" t="s">
        <v>323</v>
      </c>
      <c r="C14" s="68" t="s">
        <v>69</v>
      </c>
      <c r="D14" s="68"/>
      <c r="E14" s="68" t="s">
        <v>325</v>
      </c>
      <c r="F14" s="78">
        <v>43837</v>
      </c>
      <c r="G14" s="68" t="s">
        <v>329</v>
      </c>
      <c r="H14" s="53">
        <v>79783812</v>
      </c>
      <c r="I14" s="68" t="s">
        <v>330</v>
      </c>
      <c r="J14" s="68" t="s">
        <v>70</v>
      </c>
      <c r="K14" s="68" t="s">
        <v>264</v>
      </c>
      <c r="L14" s="53"/>
      <c r="M14" s="68" t="s">
        <v>331</v>
      </c>
      <c r="N14" s="68">
        <v>3016191000</v>
      </c>
      <c r="O14" s="68" t="s">
        <v>81</v>
      </c>
      <c r="P14" s="68"/>
      <c r="Q14" s="68" t="s">
        <v>146</v>
      </c>
      <c r="R14" s="68" t="s">
        <v>86</v>
      </c>
      <c r="S14" s="68" t="s">
        <v>75</v>
      </c>
      <c r="T14" s="68">
        <v>0</v>
      </c>
      <c r="U14" s="68">
        <v>860024423</v>
      </c>
      <c r="V14" s="68" t="s">
        <v>130</v>
      </c>
      <c r="W14" s="68" t="s">
        <v>67</v>
      </c>
      <c r="X14" s="41" t="s">
        <v>340</v>
      </c>
      <c r="Y14" s="68" t="s">
        <v>90</v>
      </c>
      <c r="Z14" s="68" t="s">
        <v>121</v>
      </c>
      <c r="AA14" s="68">
        <v>0</v>
      </c>
      <c r="AB14" s="68"/>
      <c r="AC14" s="68" t="s">
        <v>67</v>
      </c>
      <c r="AD14" s="68" t="s">
        <v>67</v>
      </c>
      <c r="AE14" s="68" t="s">
        <v>67</v>
      </c>
      <c r="AF14" s="68" t="s">
        <v>99</v>
      </c>
      <c r="AG14" s="68">
        <v>80792927</v>
      </c>
      <c r="AH14" s="68"/>
      <c r="AI14" s="68" t="s">
        <v>67</v>
      </c>
      <c r="AJ14" s="68" t="s">
        <v>67</v>
      </c>
      <c r="AK14" s="68" t="s">
        <v>332</v>
      </c>
      <c r="AL14" s="79">
        <v>359</v>
      </c>
      <c r="AM14" s="68" t="s">
        <v>103</v>
      </c>
      <c r="AN14" s="68">
        <v>0</v>
      </c>
      <c r="AO14" s="68" t="s">
        <v>113</v>
      </c>
      <c r="AP14" s="36">
        <v>0</v>
      </c>
      <c r="AQ14" s="68">
        <v>0</v>
      </c>
      <c r="AR14" s="78">
        <v>43837</v>
      </c>
      <c r="AS14" s="78">
        <v>44196</v>
      </c>
      <c r="AT14" s="78" t="s">
        <v>67</v>
      </c>
      <c r="AU14" s="68">
        <v>0</v>
      </c>
      <c r="AV14" s="68">
        <v>0</v>
      </c>
      <c r="AW14" s="68">
        <v>0</v>
      </c>
      <c r="AX14" s="68">
        <v>0</v>
      </c>
      <c r="AY14" s="93" t="s">
        <v>67</v>
      </c>
    </row>
    <row r="15" spans="1:51" ht="87" customHeight="1" x14ac:dyDescent="0.25">
      <c r="A15" s="66">
        <v>5</v>
      </c>
      <c r="B15" s="67" t="s">
        <v>324</v>
      </c>
      <c r="C15" s="68" t="s">
        <v>69</v>
      </c>
      <c r="D15" s="68"/>
      <c r="E15" s="68" t="s">
        <v>326</v>
      </c>
      <c r="F15" s="78">
        <v>43837</v>
      </c>
      <c r="G15" s="68" t="s">
        <v>329</v>
      </c>
      <c r="H15" s="53">
        <v>79783812</v>
      </c>
      <c r="I15" s="68" t="s">
        <v>330</v>
      </c>
      <c r="J15" s="68" t="s">
        <v>70</v>
      </c>
      <c r="K15" s="68" t="s">
        <v>264</v>
      </c>
      <c r="L15" s="68"/>
      <c r="M15" s="68" t="s">
        <v>334</v>
      </c>
      <c r="N15" s="68">
        <v>1315305000</v>
      </c>
      <c r="O15" s="68" t="s">
        <v>81</v>
      </c>
      <c r="P15" s="68"/>
      <c r="Q15" s="68" t="s">
        <v>146</v>
      </c>
      <c r="R15" s="68" t="s">
        <v>86</v>
      </c>
      <c r="S15" s="68" t="s">
        <v>75</v>
      </c>
      <c r="T15" s="68">
        <v>0</v>
      </c>
      <c r="U15" s="68">
        <v>860024423</v>
      </c>
      <c r="V15" s="68" t="s">
        <v>130</v>
      </c>
      <c r="W15" s="68"/>
      <c r="X15" s="41" t="s">
        <v>340</v>
      </c>
      <c r="Y15" s="68" t="s">
        <v>90</v>
      </c>
      <c r="Z15" s="68" t="s">
        <v>121</v>
      </c>
      <c r="AA15" s="68">
        <v>0</v>
      </c>
      <c r="AB15" s="68"/>
      <c r="AC15" s="68"/>
      <c r="AD15" s="68"/>
      <c r="AE15" s="68"/>
      <c r="AF15" s="68" t="s">
        <v>99</v>
      </c>
      <c r="AG15" s="68">
        <v>52867653</v>
      </c>
      <c r="AH15" s="68"/>
      <c r="AI15" s="68"/>
      <c r="AJ15" s="68"/>
      <c r="AK15" s="68" t="s">
        <v>333</v>
      </c>
      <c r="AL15" s="68">
        <v>359</v>
      </c>
      <c r="AM15" s="68" t="s">
        <v>103</v>
      </c>
      <c r="AN15" s="68">
        <v>0</v>
      </c>
      <c r="AO15" s="68" t="s">
        <v>113</v>
      </c>
      <c r="AP15" s="36">
        <v>0</v>
      </c>
      <c r="AQ15" s="68">
        <v>0</v>
      </c>
      <c r="AR15" s="78">
        <v>43837</v>
      </c>
      <c r="AS15" s="78">
        <v>44196</v>
      </c>
      <c r="AT15" s="78"/>
      <c r="AU15" s="68">
        <v>0</v>
      </c>
      <c r="AV15" s="68">
        <v>0</v>
      </c>
      <c r="AW15" s="68">
        <v>0</v>
      </c>
      <c r="AX15" s="68">
        <v>0</v>
      </c>
      <c r="AY15" s="93"/>
    </row>
    <row r="16" spans="1:51" ht="89.25" customHeight="1" x14ac:dyDescent="0.25">
      <c r="A16" s="66">
        <v>6</v>
      </c>
      <c r="B16" s="67" t="s">
        <v>344</v>
      </c>
      <c r="C16" s="68" t="s">
        <v>69</v>
      </c>
      <c r="D16" s="68"/>
      <c r="E16" s="68" t="s">
        <v>327</v>
      </c>
      <c r="F16" s="78">
        <v>43837</v>
      </c>
      <c r="G16" s="68" t="s">
        <v>329</v>
      </c>
      <c r="H16" s="53">
        <v>79783812</v>
      </c>
      <c r="I16" s="68" t="s">
        <v>330</v>
      </c>
      <c r="J16" s="68" t="s">
        <v>70</v>
      </c>
      <c r="K16" s="68" t="s">
        <v>264</v>
      </c>
      <c r="L16" s="68"/>
      <c r="M16" s="68" t="s">
        <v>335</v>
      </c>
      <c r="N16" s="68">
        <v>988159000</v>
      </c>
      <c r="O16" s="68" t="s">
        <v>81</v>
      </c>
      <c r="P16" s="68"/>
      <c r="Q16" s="68" t="s">
        <v>146</v>
      </c>
      <c r="R16" s="68" t="s">
        <v>86</v>
      </c>
      <c r="S16" s="68" t="s">
        <v>75</v>
      </c>
      <c r="T16" s="68">
        <v>0</v>
      </c>
      <c r="U16" s="68">
        <v>860024423</v>
      </c>
      <c r="V16" s="68" t="s">
        <v>130</v>
      </c>
      <c r="W16" s="68"/>
      <c r="X16" s="41" t="s">
        <v>340</v>
      </c>
      <c r="Y16" s="68" t="s">
        <v>90</v>
      </c>
      <c r="Z16" s="68" t="s">
        <v>121</v>
      </c>
      <c r="AA16" s="68">
        <v>0</v>
      </c>
      <c r="AB16" s="68"/>
      <c r="AC16" s="68"/>
      <c r="AD16" s="68"/>
      <c r="AE16" s="68"/>
      <c r="AF16" s="68" t="s">
        <v>99</v>
      </c>
      <c r="AG16" s="68">
        <v>52867653</v>
      </c>
      <c r="AH16" s="68"/>
      <c r="AI16" s="68"/>
      <c r="AJ16" s="68"/>
      <c r="AK16" s="68" t="s">
        <v>333</v>
      </c>
      <c r="AL16" s="68">
        <v>359</v>
      </c>
      <c r="AM16" s="68" t="s">
        <v>103</v>
      </c>
      <c r="AN16" s="68">
        <v>0</v>
      </c>
      <c r="AO16" s="68" t="s">
        <v>113</v>
      </c>
      <c r="AP16" s="36">
        <v>0</v>
      </c>
      <c r="AQ16" s="68">
        <v>0</v>
      </c>
      <c r="AR16" s="78">
        <v>43837</v>
      </c>
      <c r="AS16" s="78">
        <v>44196</v>
      </c>
      <c r="AT16" s="78"/>
      <c r="AU16" s="68">
        <v>0</v>
      </c>
      <c r="AV16" s="68">
        <v>0</v>
      </c>
      <c r="AW16" s="68">
        <v>0</v>
      </c>
      <c r="AX16" s="68">
        <v>0</v>
      </c>
      <c r="AY16" s="93"/>
    </row>
    <row r="17" spans="1:51" ht="85.5" customHeight="1" thickBot="1" x14ac:dyDescent="0.3">
      <c r="A17" s="66">
        <v>7</v>
      </c>
      <c r="B17" s="80" t="s">
        <v>348</v>
      </c>
      <c r="C17" s="81" t="s">
        <v>69</v>
      </c>
      <c r="D17" s="81"/>
      <c r="E17" s="81" t="s">
        <v>328</v>
      </c>
      <c r="F17" s="82">
        <v>43837</v>
      </c>
      <c r="G17" s="81" t="s">
        <v>329</v>
      </c>
      <c r="H17" s="83">
        <v>79783812</v>
      </c>
      <c r="I17" s="81" t="s">
        <v>330</v>
      </c>
      <c r="J17" s="81" t="s">
        <v>70</v>
      </c>
      <c r="K17" s="81" t="s">
        <v>264</v>
      </c>
      <c r="L17" s="81"/>
      <c r="M17" s="81" t="s">
        <v>336</v>
      </c>
      <c r="N17" s="81">
        <v>5971978000</v>
      </c>
      <c r="O17" s="81" t="s">
        <v>81</v>
      </c>
      <c r="P17" s="81"/>
      <c r="Q17" s="81" t="s">
        <v>146</v>
      </c>
      <c r="R17" s="81" t="s">
        <v>86</v>
      </c>
      <c r="S17" s="81" t="s">
        <v>75</v>
      </c>
      <c r="T17" s="81">
        <v>0</v>
      </c>
      <c r="U17" s="81">
        <v>860024423</v>
      </c>
      <c r="V17" s="81" t="s">
        <v>130</v>
      </c>
      <c r="W17" s="81" t="s">
        <v>67</v>
      </c>
      <c r="X17" s="48" t="s">
        <v>340</v>
      </c>
      <c r="Y17" s="81" t="s">
        <v>90</v>
      </c>
      <c r="Z17" s="81" t="s">
        <v>121</v>
      </c>
      <c r="AA17" s="81">
        <v>0</v>
      </c>
      <c r="AB17" s="81" t="s">
        <v>67</v>
      </c>
      <c r="AC17" s="81" t="s">
        <v>67</v>
      </c>
      <c r="AD17" s="81" t="s">
        <v>67</v>
      </c>
      <c r="AE17" s="81" t="s">
        <v>67</v>
      </c>
      <c r="AF17" s="81" t="s">
        <v>99</v>
      </c>
      <c r="AG17" s="81">
        <v>39787006</v>
      </c>
      <c r="AH17" s="81" t="s">
        <v>67</v>
      </c>
      <c r="AI17" s="81" t="s">
        <v>67</v>
      </c>
      <c r="AJ17" s="81" t="s">
        <v>67</v>
      </c>
      <c r="AK17" s="81" t="s">
        <v>337</v>
      </c>
      <c r="AL17" s="81">
        <v>359</v>
      </c>
      <c r="AM17" s="81" t="s">
        <v>103</v>
      </c>
      <c r="AN17" s="81">
        <v>0</v>
      </c>
      <c r="AO17" s="81" t="s">
        <v>113</v>
      </c>
      <c r="AP17" s="84">
        <v>0</v>
      </c>
      <c r="AQ17" s="81">
        <v>0</v>
      </c>
      <c r="AR17" s="82">
        <v>43837</v>
      </c>
      <c r="AS17" s="82">
        <v>44196</v>
      </c>
      <c r="AT17" s="82"/>
      <c r="AU17" s="81">
        <v>0</v>
      </c>
      <c r="AV17" s="81">
        <v>0</v>
      </c>
      <c r="AW17" s="81">
        <v>0</v>
      </c>
      <c r="AX17" s="81">
        <v>0</v>
      </c>
      <c r="AY17" s="94"/>
    </row>
    <row r="18" spans="1:51" ht="15.75" thickBot="1" x14ac:dyDescent="0.3">
      <c r="A18" s="55">
        <v>-1</v>
      </c>
      <c r="C18" s="85" t="s">
        <v>67</v>
      </c>
      <c r="D18" s="85" t="s">
        <v>67</v>
      </c>
      <c r="E18" s="85" t="s">
        <v>67</v>
      </c>
      <c r="F18" s="85" t="s">
        <v>67</v>
      </c>
      <c r="G18" s="85" t="s">
        <v>67</v>
      </c>
      <c r="H18" s="85" t="s">
        <v>67</v>
      </c>
      <c r="I18" s="85" t="s">
        <v>67</v>
      </c>
      <c r="J18" s="85" t="s">
        <v>67</v>
      </c>
      <c r="K18" s="85" t="s">
        <v>67</v>
      </c>
      <c r="L18" s="85" t="s">
        <v>67</v>
      </c>
      <c r="M18" s="85" t="s">
        <v>67</v>
      </c>
      <c r="N18" s="85" t="s">
        <v>67</v>
      </c>
      <c r="O18" s="85" t="s">
        <v>67</v>
      </c>
      <c r="P18" s="85" t="s">
        <v>67</v>
      </c>
      <c r="Q18" s="85" t="s">
        <v>67</v>
      </c>
      <c r="R18" s="85" t="s">
        <v>67</v>
      </c>
      <c r="S18" s="85" t="s">
        <v>67</v>
      </c>
      <c r="T18" s="85" t="s">
        <v>67</v>
      </c>
      <c r="U18" s="85" t="s">
        <v>67</v>
      </c>
      <c r="V18" s="85" t="s">
        <v>67</v>
      </c>
      <c r="W18" s="85" t="s">
        <v>67</v>
      </c>
      <c r="X18" s="85" t="s">
        <v>67</v>
      </c>
      <c r="Y18" s="85" t="s">
        <v>67</v>
      </c>
      <c r="Z18" s="85" t="s">
        <v>67</v>
      </c>
      <c r="AA18" s="85" t="s">
        <v>67</v>
      </c>
      <c r="AB18" s="85" t="s">
        <v>67</v>
      </c>
      <c r="AC18" s="85" t="s">
        <v>67</v>
      </c>
      <c r="AD18" s="85" t="s">
        <v>67</v>
      </c>
      <c r="AE18" s="85" t="s">
        <v>67</v>
      </c>
      <c r="AF18" s="85" t="s">
        <v>67</v>
      </c>
      <c r="AG18" s="85" t="s">
        <v>67</v>
      </c>
      <c r="AH18" s="85" t="s">
        <v>67</v>
      </c>
      <c r="AI18" s="85" t="s">
        <v>67</v>
      </c>
      <c r="AJ18" s="85" t="s">
        <v>67</v>
      </c>
      <c r="AK18" s="85" t="s">
        <v>67</v>
      </c>
      <c r="AL18" s="85" t="s">
        <v>67</v>
      </c>
      <c r="AM18" s="85" t="s">
        <v>67</v>
      </c>
      <c r="AN18" s="85" t="s">
        <v>67</v>
      </c>
      <c r="AO18" s="85" t="s">
        <v>67</v>
      </c>
      <c r="AP18" s="85" t="s">
        <v>67</v>
      </c>
      <c r="AQ18" s="85" t="s">
        <v>67</v>
      </c>
      <c r="AR18" s="85" t="s">
        <v>67</v>
      </c>
      <c r="AS18" s="85" t="s">
        <v>67</v>
      </c>
      <c r="AT18" s="85" t="s">
        <v>67</v>
      </c>
      <c r="AU18" s="85" t="s">
        <v>67</v>
      </c>
      <c r="AV18" s="85" t="s">
        <v>67</v>
      </c>
      <c r="AW18" s="85" t="s">
        <v>67</v>
      </c>
      <c r="AX18" s="85" t="s">
        <v>67</v>
      </c>
      <c r="AY18" s="95" t="s">
        <v>67</v>
      </c>
    </row>
    <row r="19" spans="1:51" x14ac:dyDescent="0.25">
      <c r="A19" s="55">
        <v>999999</v>
      </c>
      <c r="B19" s="52" t="s">
        <v>68</v>
      </c>
      <c r="C19" s="85" t="s">
        <v>67</v>
      </c>
      <c r="D19" s="85" t="s">
        <v>67</v>
      </c>
      <c r="E19" s="85" t="s">
        <v>67</v>
      </c>
      <c r="F19" s="85" t="s">
        <v>67</v>
      </c>
      <c r="G19" s="86"/>
      <c r="H19" s="86"/>
      <c r="I19" s="86"/>
      <c r="J19" s="85" t="s">
        <v>67</v>
      </c>
      <c r="K19" s="85" t="s">
        <v>67</v>
      </c>
      <c r="L19" s="85" t="s">
        <v>67</v>
      </c>
      <c r="M19" s="85" t="s">
        <v>67</v>
      </c>
      <c r="O19" s="85" t="s">
        <v>67</v>
      </c>
      <c r="P19" s="85" t="s">
        <v>67</v>
      </c>
      <c r="Q19" s="85" t="s">
        <v>67</v>
      </c>
      <c r="R19" s="85" t="s">
        <v>67</v>
      </c>
      <c r="S19" s="85" t="s">
        <v>67</v>
      </c>
      <c r="T19" s="85" t="s">
        <v>67</v>
      </c>
      <c r="U19" s="85" t="s">
        <v>67</v>
      </c>
      <c r="V19" s="85" t="s">
        <v>67</v>
      </c>
      <c r="W19" s="85" t="s">
        <v>67</v>
      </c>
      <c r="X19" s="85" t="s">
        <v>67</v>
      </c>
      <c r="Y19" s="85" t="s">
        <v>67</v>
      </c>
      <c r="Z19" s="85" t="s">
        <v>67</v>
      </c>
      <c r="AA19" s="85" t="s">
        <v>67</v>
      </c>
      <c r="AB19" s="85" t="s">
        <v>67</v>
      </c>
      <c r="AC19" s="85" t="s">
        <v>67</v>
      </c>
      <c r="AD19" s="85" t="s">
        <v>67</v>
      </c>
      <c r="AE19" s="85" t="s">
        <v>67</v>
      </c>
      <c r="AF19" s="85" t="s">
        <v>67</v>
      </c>
      <c r="AG19" s="85" t="s">
        <v>67</v>
      </c>
      <c r="AH19" s="85" t="s">
        <v>67</v>
      </c>
      <c r="AI19" s="85" t="s">
        <v>67</v>
      </c>
      <c r="AJ19" s="85" t="s">
        <v>67</v>
      </c>
      <c r="AK19" s="85" t="s">
        <v>67</v>
      </c>
      <c r="AL19" s="85" t="s">
        <v>67</v>
      </c>
      <c r="AM19" s="85" t="s">
        <v>67</v>
      </c>
      <c r="AO19" s="85" t="s">
        <v>67</v>
      </c>
      <c r="AQ19" s="85" t="s">
        <v>67</v>
      </c>
      <c r="AR19" s="85" t="s">
        <v>67</v>
      </c>
      <c r="AS19" s="85" t="s">
        <v>67</v>
      </c>
      <c r="AT19" s="85" t="s">
        <v>67</v>
      </c>
      <c r="AU19" s="85" t="s">
        <v>67</v>
      </c>
      <c r="AV19" s="85" t="s">
        <v>67</v>
      </c>
      <c r="AW19" s="85" t="s">
        <v>67</v>
      </c>
      <c r="AX19" s="85" t="s">
        <v>67</v>
      </c>
      <c r="AY19" s="95" t="s">
        <v>67</v>
      </c>
    </row>
    <row r="351009" spans="1:10" ht="30" x14ac:dyDescent="0.25">
      <c r="A351009" s="52" t="s">
        <v>69</v>
      </c>
      <c r="B351009" s="52" t="s">
        <v>70</v>
      </c>
      <c r="C351009" s="52" t="s">
        <v>242</v>
      </c>
      <c r="D351009" s="52" t="s">
        <v>73</v>
      </c>
      <c r="E351009" s="52" t="s">
        <v>74</v>
      </c>
      <c r="F351009" s="52" t="s">
        <v>75</v>
      </c>
      <c r="G351009" s="52" t="s">
        <v>78</v>
      </c>
      <c r="H351009" s="52" t="s">
        <v>75</v>
      </c>
      <c r="I351009" s="52" t="s">
        <v>79</v>
      </c>
      <c r="J351009" s="52" t="s">
        <v>80</v>
      </c>
    </row>
    <row r="351010" spans="1:10" ht="45" x14ac:dyDescent="0.25">
      <c r="A351010" s="52" t="s">
        <v>81</v>
      </c>
      <c r="B351010" s="52" t="s">
        <v>82</v>
      </c>
      <c r="C351010" s="52" t="s">
        <v>243</v>
      </c>
      <c r="D351010" s="52" t="s">
        <v>85</v>
      </c>
      <c r="E351010" s="52" t="s">
        <v>86</v>
      </c>
      <c r="F351010" s="52" t="s">
        <v>87</v>
      </c>
      <c r="G351010" s="52" t="s">
        <v>90</v>
      </c>
      <c r="H351010" s="52" t="s">
        <v>91</v>
      </c>
      <c r="I351010" s="52" t="s">
        <v>92</v>
      </c>
      <c r="J351010" s="52" t="s">
        <v>93</v>
      </c>
    </row>
    <row r="351011" spans="1:10" ht="30" x14ac:dyDescent="0.25">
      <c r="B351011" s="52" t="s">
        <v>94</v>
      </c>
      <c r="C351011" s="52" t="s">
        <v>244</v>
      </c>
      <c r="D351011" s="52" t="s">
        <v>97</v>
      </c>
      <c r="E351011" s="52" t="s">
        <v>98</v>
      </c>
      <c r="F351011" s="52" t="s">
        <v>99</v>
      </c>
      <c r="G351011" s="52" t="s">
        <v>102</v>
      </c>
      <c r="H351011" s="52" t="s">
        <v>99</v>
      </c>
      <c r="I351011" s="52" t="s">
        <v>103</v>
      </c>
      <c r="J351011" s="52" t="s">
        <v>104</v>
      </c>
    </row>
    <row r="351012" spans="1:10" ht="75" x14ac:dyDescent="0.25">
      <c r="B351012" s="52" t="s">
        <v>105</v>
      </c>
      <c r="C351012" s="52" t="s">
        <v>245</v>
      </c>
      <c r="D351012" s="52" t="s">
        <v>108</v>
      </c>
      <c r="E351012" s="52" t="s">
        <v>109</v>
      </c>
      <c r="F351012" s="52" t="s">
        <v>110</v>
      </c>
      <c r="G351012" s="52" t="s">
        <v>109</v>
      </c>
      <c r="H351012" s="52" t="s">
        <v>110</v>
      </c>
      <c r="J351012" s="52" t="s">
        <v>113</v>
      </c>
    </row>
    <row r="351013" spans="1:10" ht="60" x14ac:dyDescent="0.25">
      <c r="B351013" s="52" t="s">
        <v>114</v>
      </c>
      <c r="C351013" s="52" t="s">
        <v>246</v>
      </c>
      <c r="D351013" s="52" t="s">
        <v>117</v>
      </c>
      <c r="F351013" s="52" t="s">
        <v>118</v>
      </c>
      <c r="H351013" s="52" t="s">
        <v>121</v>
      </c>
    </row>
    <row r="351014" spans="1:10" ht="30" x14ac:dyDescent="0.25">
      <c r="B351014" s="52" t="s">
        <v>122</v>
      </c>
      <c r="C351014" s="52" t="s">
        <v>247</v>
      </c>
      <c r="D351014" s="52" t="s">
        <v>125</v>
      </c>
    </row>
    <row r="351015" spans="1:10" ht="30" x14ac:dyDescent="0.25">
      <c r="B351015" s="52" t="s">
        <v>128</v>
      </c>
      <c r="C351015" s="52" t="s">
        <v>248</v>
      </c>
      <c r="D351015" s="52" t="s">
        <v>130</v>
      </c>
    </row>
    <row r="351016" spans="1:10" x14ac:dyDescent="0.25">
      <c r="B351016" s="52" t="s">
        <v>132</v>
      </c>
      <c r="C351016" s="52" t="s">
        <v>249</v>
      </c>
      <c r="D351016" s="52" t="s">
        <v>134</v>
      </c>
    </row>
    <row r="351017" spans="1:10" x14ac:dyDescent="0.25">
      <c r="B351017" s="52" t="s">
        <v>136</v>
      </c>
      <c r="C351017" s="52" t="s">
        <v>250</v>
      </c>
      <c r="D351017" s="52" t="s">
        <v>138</v>
      </c>
    </row>
    <row r="351018" spans="1:10" ht="60" x14ac:dyDescent="0.25">
      <c r="B351018" s="52" t="s">
        <v>140</v>
      </c>
      <c r="C351018" s="52" t="s">
        <v>251</v>
      </c>
      <c r="D351018" s="52" t="s">
        <v>142</v>
      </c>
    </row>
    <row r="351019" spans="1:10" ht="105" x14ac:dyDescent="0.25">
      <c r="B351019" s="52" t="s">
        <v>144</v>
      </c>
      <c r="C351019" s="52" t="s">
        <v>252</v>
      </c>
      <c r="D351019" s="52" t="s">
        <v>146</v>
      </c>
    </row>
    <row r="351020" spans="1:10" x14ac:dyDescent="0.25">
      <c r="B351020" s="52" t="s">
        <v>148</v>
      </c>
      <c r="C351020" s="52" t="s">
        <v>253</v>
      </c>
    </row>
    <row r="351021" spans="1:10" x14ac:dyDescent="0.25">
      <c r="B351021" s="52" t="s">
        <v>151</v>
      </c>
      <c r="C351021" s="52" t="s">
        <v>254</v>
      </c>
    </row>
    <row r="351022" spans="1:10" ht="45" x14ac:dyDescent="0.25">
      <c r="B351022" s="52" t="s">
        <v>154</v>
      </c>
      <c r="C351022" s="52" t="s">
        <v>255</v>
      </c>
    </row>
    <row r="351023" spans="1:10" x14ac:dyDescent="0.25">
      <c r="B351023" s="52" t="s">
        <v>157</v>
      </c>
      <c r="C351023" s="52" t="s">
        <v>256</v>
      </c>
    </row>
    <row r="351024" spans="1:10" x14ac:dyDescent="0.25">
      <c r="B351024" s="52" t="s">
        <v>160</v>
      </c>
      <c r="C351024" s="52" t="s">
        <v>257</v>
      </c>
    </row>
    <row r="351025" spans="2:3" x14ac:dyDescent="0.25">
      <c r="B351025" s="52" t="s">
        <v>163</v>
      </c>
      <c r="C351025" s="52" t="s">
        <v>258</v>
      </c>
    </row>
    <row r="351026" spans="2:3" x14ac:dyDescent="0.25">
      <c r="B351026" s="52" t="s">
        <v>166</v>
      </c>
      <c r="C351026" s="52" t="s">
        <v>259</v>
      </c>
    </row>
    <row r="351027" spans="2:3" ht="30" x14ac:dyDescent="0.25">
      <c r="B351027" s="52" t="s">
        <v>169</v>
      </c>
      <c r="C351027" s="52" t="s">
        <v>260</v>
      </c>
    </row>
    <row r="351028" spans="2:3" ht="30" x14ac:dyDescent="0.25">
      <c r="B351028" s="52" t="s">
        <v>172</v>
      </c>
      <c r="C351028" s="52" t="s">
        <v>261</v>
      </c>
    </row>
    <row r="351029" spans="2:3" x14ac:dyDescent="0.25">
      <c r="B351029" s="52" t="s">
        <v>175</v>
      </c>
      <c r="C351029" s="52" t="s">
        <v>262</v>
      </c>
    </row>
    <row r="351030" spans="2:3" x14ac:dyDescent="0.25">
      <c r="B351030" s="52" t="s">
        <v>177</v>
      </c>
      <c r="C351030" s="52" t="s">
        <v>263</v>
      </c>
    </row>
    <row r="351031" spans="2:3" ht="30" x14ac:dyDescent="0.25">
      <c r="B351031" s="52" t="s">
        <v>179</v>
      </c>
      <c r="C351031" s="52" t="s">
        <v>264</v>
      </c>
    </row>
    <row r="351032" spans="2:3" ht="30" x14ac:dyDescent="0.25">
      <c r="B351032" s="52" t="s">
        <v>181</v>
      </c>
      <c r="C351032" s="52" t="s">
        <v>265</v>
      </c>
    </row>
    <row r="351033" spans="2:3" ht="30" x14ac:dyDescent="0.25">
      <c r="B351033" s="52" t="s">
        <v>183</v>
      </c>
      <c r="C351033" s="52" t="s">
        <v>266</v>
      </c>
    </row>
    <row r="351034" spans="2:3" x14ac:dyDescent="0.25">
      <c r="B351034" s="52" t="s">
        <v>185</v>
      </c>
      <c r="C351034" s="52" t="s">
        <v>267</v>
      </c>
    </row>
    <row r="351035" spans="2:3" x14ac:dyDescent="0.25">
      <c r="B351035" s="52" t="s">
        <v>187</v>
      </c>
      <c r="C351035" s="52" t="s">
        <v>268</v>
      </c>
    </row>
    <row r="351036" spans="2:3" x14ac:dyDescent="0.25">
      <c r="B351036" s="52" t="s">
        <v>189</v>
      </c>
      <c r="C351036" s="52" t="s">
        <v>269</v>
      </c>
    </row>
    <row r="351037" spans="2:3" ht="30" x14ac:dyDescent="0.25">
      <c r="B351037" s="52" t="s">
        <v>191</v>
      </c>
      <c r="C351037" s="52" t="s">
        <v>270</v>
      </c>
    </row>
    <row r="351038" spans="2:3" x14ac:dyDescent="0.25">
      <c r="B351038" s="52" t="s">
        <v>193</v>
      </c>
      <c r="C351038" s="52" t="s">
        <v>271</v>
      </c>
    </row>
    <row r="351039" spans="2:3" ht="90" x14ac:dyDescent="0.25">
      <c r="B351039" s="52" t="s">
        <v>195</v>
      </c>
      <c r="C351039" s="52" t="s">
        <v>123</v>
      </c>
    </row>
    <row r="351040" spans="2:3" ht="30" x14ac:dyDescent="0.25">
      <c r="B351040" s="52" t="s">
        <v>197</v>
      </c>
    </row>
    <row r="351041" spans="2:2" ht="30" x14ac:dyDescent="0.25">
      <c r="B351041" s="52" t="s">
        <v>199</v>
      </c>
    </row>
    <row r="351042" spans="2:2" ht="30" x14ac:dyDescent="0.25">
      <c r="B351042" s="52" t="s">
        <v>201</v>
      </c>
    </row>
    <row r="351043" spans="2:2" ht="30" x14ac:dyDescent="0.25">
      <c r="B351043" s="52" t="s">
        <v>203</v>
      </c>
    </row>
    <row r="351044" spans="2:2" ht="30" x14ac:dyDescent="0.25">
      <c r="B351044" s="52" t="s">
        <v>205</v>
      </c>
    </row>
    <row r="351045" spans="2:2" ht="30" x14ac:dyDescent="0.25">
      <c r="B351045" s="52" t="s">
        <v>207</v>
      </c>
    </row>
    <row r="351046" spans="2:2" ht="30" x14ac:dyDescent="0.25">
      <c r="B351046" s="52" t="s">
        <v>209</v>
      </c>
    </row>
    <row r="351047" spans="2:2" ht="30" x14ac:dyDescent="0.25">
      <c r="B351047" s="52" t="s">
        <v>211</v>
      </c>
    </row>
    <row r="351048" spans="2:2" x14ac:dyDescent="0.25">
      <c r="B351048" s="52" t="s">
        <v>213</v>
      </c>
    </row>
    <row r="351049" spans="2:2" ht="30" x14ac:dyDescent="0.25">
      <c r="B351049" s="52" t="s">
        <v>215</v>
      </c>
    </row>
    <row r="351050" spans="2:2" ht="30" x14ac:dyDescent="0.25">
      <c r="B351050" s="52" t="s">
        <v>217</v>
      </c>
    </row>
    <row r="351051" spans="2:2" ht="30" x14ac:dyDescent="0.25">
      <c r="B351051" s="52" t="s">
        <v>219</v>
      </c>
    </row>
    <row r="351052" spans="2:2" ht="30" x14ac:dyDescent="0.25">
      <c r="B351052" s="52" t="s">
        <v>221</v>
      </c>
    </row>
    <row r="351053" spans="2:2" ht="30" x14ac:dyDescent="0.25">
      <c r="B351053" s="52" t="s">
        <v>223</v>
      </c>
    </row>
    <row r="351054" spans="2:2" ht="30" x14ac:dyDescent="0.25">
      <c r="B351054" s="52" t="s">
        <v>225</v>
      </c>
    </row>
    <row r="351055" spans="2:2" ht="30" x14ac:dyDescent="0.25">
      <c r="B351055" s="52" t="s">
        <v>227</v>
      </c>
    </row>
    <row r="351056" spans="2:2" ht="30" x14ac:dyDescent="0.25">
      <c r="B351056" s="52" t="s">
        <v>229</v>
      </c>
    </row>
    <row r="351057" spans="2:2" ht="30" x14ac:dyDescent="0.25">
      <c r="B351057" s="52" t="s">
        <v>231</v>
      </c>
    </row>
    <row r="351058" spans="2:2" x14ac:dyDescent="0.25">
      <c r="B351058" s="52" t="s">
        <v>233</v>
      </c>
    </row>
    <row r="351059" spans="2:2" ht="75" x14ac:dyDescent="0.25">
      <c r="B351059" s="52" t="s">
        <v>235</v>
      </c>
    </row>
  </sheetData>
  <sheetProtection algorithmName="SHA-512" hashValue="xMLthzWq13m15i/TTIn7G6bXIao1tvK7JBn50A55zPgH4FSJk2JwSj7dE+RVwRQHjo8tzGgCKHdTaFYgyW11ZQ==" saltValue="ydveF850+Ahd2HOCt/GJew==" spinCount="100000" sheet="1" objects="1" scenarios="1"/>
  <mergeCells count="3">
    <mergeCell ref="B8:AY8"/>
    <mergeCell ref="D1:F1"/>
    <mergeCell ref="D2:F3"/>
  </mergeCells>
  <dataValidations count="95"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AR11:AR12 F11:F12 F14:F17" xr:uid="{00000000-0002-0000-0100-000000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4:G17" xr:uid="{00000000-0002-0000-0100-000001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4:H17" xr:uid="{00000000-0002-0000-0100-000002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4:I17" xr:uid="{00000000-0002-0000-0100-000003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 J13:J17" xr:uid="{00000000-0002-0000-0100-000004000000}">
      <formula1>$B$351008:$B$351059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4:K17" xr:uid="{00000000-0002-0000-0100-000005000000}">
      <formula1>$C$351008:$C$351039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5:M17" xr:uid="{00000000-0002-0000-0100-00000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6:N17 N11:N12" xr:uid="{00000000-0002-0000-0100-000007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4:O17" xr:uid="{00000000-0002-0000-0100-000008000000}">
      <formula1>$A$351008:$A$351010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2 P14:P17" xr:uid="{00000000-0002-0000-0100-00000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7" xr:uid="{00000000-0002-0000-0100-00000A000000}">
      <formula1>$D$351008:$D$351019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4:R17" xr:uid="{00000000-0002-0000-0100-00000B000000}">
      <formula1>$E$351008:$E$351012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4:S17" xr:uid="{00000000-0002-0000-0100-00000C000000}">
      <formula1>$F$351008:$F$351013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2 T14:T16" xr:uid="{00000000-0002-0000-0100-00000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7" xr:uid="{00000000-0002-0000-0100-00000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4:V17" xr:uid="{00000000-0002-0000-0100-00000F000000}">
      <formula1>$D$351008:$D$351019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4:W16" xr:uid="{00000000-0002-0000-0100-000010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4:Y17" xr:uid="{00000000-0002-0000-0100-000011000000}">
      <formula1>$G$351008:$G$351012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4:Z17" xr:uid="{00000000-0002-0000-0100-000012000000}">
      <formula1>$H$351008:$H$351013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2 AA14:AA16" xr:uid="{00000000-0002-0000-01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2 AB14:AB16" xr:uid="{00000000-0002-0000-01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4:AC16" xr:uid="{00000000-0002-0000-0100-000015000000}">
      <formula1>$D$351008:$D$351019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4:AD16" xr:uid="{00000000-0002-0000-01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4:AE16" xr:uid="{00000000-0002-0000-01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4:AF17" xr:uid="{00000000-0002-0000-0100-000018000000}">
      <formula1>$H$351008:$H$351013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4:AG16" xr:uid="{00000000-0002-0000-01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2 AH14:AH16" xr:uid="{00000000-0002-0000-01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4:AI16" xr:uid="{00000000-0002-0000-0100-00001B000000}">
      <formula1>$D$351008:$D$351019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4:AJ16" xr:uid="{00000000-0002-0000-0100-00001C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4:AK16" xr:uid="{00000000-0002-0000-0100-00001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2 AL14:AL17" xr:uid="{00000000-0002-0000-0100-00001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4:AM17" xr:uid="{00000000-0002-0000-0100-00001F000000}">
      <formula1>$I$351008:$I$351011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2 AN14:AN16" xr:uid="{00000000-0002-0000-0100-000020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4:AO17" xr:uid="{00000000-0002-0000-0100-000021000000}">
      <formula1>$J$351008:$J$351012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2 AP14:AP16" xr:uid="{00000000-0002-0000-0100-000022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2 AQ14:AQ16" xr:uid="{00000000-0002-0000-0100-000023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4:AR17" xr:uid="{00000000-0002-0000-0100-000024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2 AS14:AS17" xr:uid="{00000000-0002-0000-0100-000025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2 AT14:AT17" xr:uid="{00000000-0002-0000-0100-000026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4:AV17" xr:uid="{00000000-0002-0000-0100-00002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4:AW17 AW11:AW12 AU11:AU13" xr:uid="{00000000-0002-0000-0100-000028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4:AX17 AX11:AX12 AV11:AV13" xr:uid="{00000000-0002-0000-0100-00002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4:AY17" xr:uid="{00000000-0002-0000-0100-00002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9:I19" xr:uid="{00000000-0002-0000-0100-00002B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M14 L15:L17" xr:uid="{00000000-0002-0000-0100-00002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2D000000}">
      <formula1>$H$351036:$H$351041</formula1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Y11:AY13" xr:uid="{00000000-0002-0000-0100-00002E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K11:AK12" xr:uid="{00000000-0002-0000-0100-00002F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J11:AJ12" xr:uid="{00000000-0002-0000-0100-000030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E11:AE12" xr:uid="{00000000-0002-0000-0100-000031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D11:AD12" xr:uid="{00000000-0002-0000-0100-000032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W11:W12" xr:uid="{00000000-0002-0000-0100-000033000000}">
      <formula1>0</formula1>
      <formula2>390</formula2>
    </dataValidation>
    <dataValidation type="textLength" allowBlank="1" showInputMessage="1" error="Escriba un texto  Maximo 390 Caracteres" promptTitle="Cualquier contenido Maximo 390 Caracteres" prompt=" Si en la columna 20 seleccionó OTRO, registre a qué otra clase de contrato se refiere" sqref="L11:L12" xr:uid="{00000000-0002-0000-0100-000034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 el número del contrato conforme  a la numeración asignada por la Entidad; coloque comilla simple (apóstrofe) ANTES del número." sqref="E11:E12" xr:uid="{00000000-0002-0000-0100-000035000000}">
      <formula1>0</formula1>
      <formula2>390</formula2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3" xr:uid="{00000000-0002-0000-0100-000036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37000000}">
      <formula1>$J$351003:$J$351007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38000000}">
      <formula1>$A$351024:$A$351026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39000000}">
      <formula1>$C$351022:$C$351053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3A000000}">
      <formula1>$A$351024:$A$351026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3B000000}">
      <formula1>$E$351022:$E$351026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3C000000}">
      <formula1>$F$351022:$F$351027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3D000000}">
      <formula1>$D$351022:$D$351033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3E000000}">
      <formula1>$G$351022:$G$351026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3F000000}">
      <formula1>$H$351022:$H$351027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40000000}">
      <formula1>$D$351022:$D$351033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41000000}">
      <formula1>$D$351022:$D$351033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42000000}">
      <formula1>$I$351022:$I$351025</formula1>
    </dataValidation>
    <dataValidation type="textLength" allowBlank="1" showInputMessage="1" error="Escriba un texto " promptTitle="Cualquier contenido" prompt=" Registre COMPLETO nombres y apellidos del Contratista si es Persona Natural, o la razón social si es Persona Jurídica." sqref="X11:X12 X14:X17" xr:uid="{00000000-0002-0000-0100-000043000000}">
      <formula1>0</formula1>
      <formula2>3500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4:C17" xr:uid="{00000000-0002-0000-0100-000044000000}">
      <formula1>$A$351008:$A$351010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4:D17" xr:uid="{00000000-0002-0000-0100-000045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4:E17" xr:uid="{00000000-0002-0000-0100-000046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2:AF13" xr:uid="{00000000-0002-0000-0100-000047000000}">
      <formula1>$H$351037:$H$351042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2:AO13" xr:uid="{00000000-0002-0000-0100-000048000000}">
      <formula1>$J$351004:$J$351008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2" xr:uid="{00000000-0002-0000-0100-000049000000}">
      <formula1>$B$351010:$B$351061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2:C13" xr:uid="{00000000-0002-0000-0100-00004A000000}">
      <formula1>$A$351025:$A$351027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2" xr:uid="{00000000-0002-0000-0100-00004B000000}">
      <formula1>$C$351023:$C$351054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2" xr:uid="{00000000-0002-0000-0100-00004C000000}">
      <formula1>$A$351025:$A$351027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2" xr:uid="{00000000-0002-0000-0100-00004D000000}">
      <formula1>$E$351023:$E$351027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2" xr:uid="{00000000-0002-0000-0100-00004E000000}">
      <formula1>$F$351023:$F$351028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2" xr:uid="{00000000-0002-0000-0100-00004F000000}">
      <formula1>$D$351023:$D$351034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2" xr:uid="{00000000-0002-0000-0100-000050000000}">
      <formula1>$G$351023:$G$351027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2" xr:uid="{00000000-0002-0000-0100-000051000000}">
      <formula1>$H$351023:$H$351028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2" xr:uid="{00000000-0002-0000-0100-000052000000}">
      <formula1>$D$351023:$D$351034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2" xr:uid="{00000000-0002-0000-0100-000053000000}">
      <formula1>$D$351023:$D$351034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2" xr:uid="{00000000-0002-0000-0100-000054000000}">
      <formula1>$I$351023:$I$351026</formula1>
    </dataValidation>
    <dataValidation type="list" allowBlank="1" showInputMessage="1" showErrorMessage="1" errorTitle="Entrada no válida" error="Por favor seleccione un elemento de la lista" promptTitle="Seleccione un elemento de la lista" prompt="_x000a_Seleccione de la lista el tipo de indentificación del INTERVENTOR del contrato_x000a_Si seleccionó SUPERVISOR en la columna 76, seleccione en esta columna 80 la última opción del listado." sqref="Z13" xr:uid="{00000000-0002-0000-0100-000055000000}">
      <formula1>$H$51002:$H$51006</formula1>
    </dataValidation>
    <dataValidation type="list" allowBlank="1" showInputMessage="1" showErrorMessage="1" errorTitle="Entrada no válida" error="Por favor seleccione un elemento de la lista" promptTitle="Seleccione un elemento de la lista" prompt="_x000a_Con base en el OBJETO del contrato, seleccione de la lista la CLASE de contratación." sqref="K13" xr:uid="{00000000-0002-0000-0100-000056000000}">
      <formula1>$C$51003:$C$51033</formula1>
    </dataValidation>
    <dataValidation type="list" allowBlank="1" showInputMessage="1" showErrorMessage="1" errorTitle="Entrada no válida" error="Por favor seleccione un elemento de la lista" promptTitle="Seleccione un elemento de la lista" prompt="_x000a_Conforme a lo pactado en el contrato, seleccione de la lista si hubo ANTICIPO, o PAGO ANTICIPADO, o no se pactó." sqref="AM13" xr:uid="{00000000-0002-0000-0100-000057000000}">
      <formula1>$I$51001:$I$51003</formula1>
    </dataValidation>
    <dataValidation type="list" allowBlank="1" showInputMessage="1" showErrorMessage="1" errorTitle="Entrada no válida" error="Por favor seleccione un elemento de la lista" promptTitle="Seleccione un elemento de la lista" prompt="_x000a_Seleccione de la lista  EL RESPONSABLE del seguimiento a la ejecución del contrato" sqref="Y13" xr:uid="{00000000-0002-0000-0100-000058000000}">
      <formula1>$G$51001:$G$51004</formula1>
    </dataValidation>
    <dataValidation type="textLength" allowBlank="1" showInputMessage="1" showErrorMessage="1" error="Escriba un texto _x000a_Maximo 390 Caracteres" promptTitle="Cualquier contenido_x000a_Maximo 390 Caracteres" prompt="_x000a_Registre el número de la CÉDULA DE EXTRANJERÍA del Contratista, SIN PUNTOS NI COMAS." sqref="W13" xr:uid="{00000000-0002-0000-0100-000059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_x000a_Seleccione de la lista el DÍGITO DE VERIFICACIÓN  del NIT del Contratista." sqref="V13" xr:uid="{00000000-0002-0000-0100-00005A000000}">
      <formula1>$D$51001:$D$51011</formula1>
    </dataValidation>
    <dataValidation type="textLength" allowBlank="1" showInputMessage="1" showErrorMessage="1" error="Escriba un texto " promptTitle="Cualquier contenido" prompt="_x000a_Registre COMPLETO nombres y apellidos del interventor o supervisor si es persona natural, o razón social si es persona jurídica." sqref="AK13" xr:uid="{00000000-0002-0000-0100-00005B000000}">
      <formula1>0</formula1>
      <formula2>3500</formula2>
    </dataValidation>
    <dataValidation type="textLength" allowBlank="1" showInputMessage="1" showErrorMessage="1" error="Escriba un texto " promptTitle="Cualquier contenido" prompt="_x000a_Registre COMPLETO nombres y apellidos del contratista si es persona natural, o razón social si es persona jurídica." sqref="X13" xr:uid="{00000000-0002-0000-0100-00005C000000}">
      <formula1>0</formula1>
      <formula2>3500</formula2>
    </dataValidation>
    <dataValidation type="textLength" allowBlank="1" showInputMessage="1" showErrorMessage="1" error="Escriba un texto " promptTitle="Cualquier contenido" prompt="_x000a_Registre COMPLETO el número de identificación del contratista; si es NIT regístrelo SIN DÍGITO DE VERIFICACIÓN." sqref="AH13" xr:uid="{00000000-0002-0000-0100-00005D000000}">
      <formula1>0</formula1>
      <formula2>3500</formula2>
    </dataValidation>
    <dataValidation type="list" allowBlank="1" showInputMessage="1" showErrorMessage="1" errorTitle="Entrada no válida" error="Por favor seleccione un elemento de la lista" promptTitle="Seleccione un elemento de la lista" prompt="_x000a_Seleccione de la lista el DÍGITO DE VERIFICACIÓN  del NIT o RUT del Interventor." sqref="AI13" xr:uid="{00000000-0002-0000-0100-00005E000000}">
      <formula1>$D$51001:$D$51011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workbookViewId="0">
      <selection activeCell="C22" sqref="C2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6" t="s">
        <v>1</v>
      </c>
      <c r="E1" s="7"/>
      <c r="F1" s="7"/>
    </row>
    <row r="2" spans="1:21" x14ac:dyDescent="0.25">
      <c r="B2" s="1" t="s">
        <v>2</v>
      </c>
      <c r="C2" s="1">
        <v>425</v>
      </c>
      <c r="D2" s="8" t="s">
        <v>272</v>
      </c>
      <c r="E2" s="9"/>
      <c r="F2" s="9"/>
    </row>
    <row r="3" spans="1:21" x14ac:dyDescent="0.25">
      <c r="B3" s="1" t="s">
        <v>4</v>
      </c>
      <c r="C3" s="1">
        <v>1</v>
      </c>
      <c r="D3" s="8"/>
      <c r="E3" s="9"/>
      <c r="F3" s="9"/>
    </row>
    <row r="4" spans="1:21" x14ac:dyDescent="0.25">
      <c r="B4" s="1" t="s">
        <v>5</v>
      </c>
      <c r="C4" s="1">
        <v>60</v>
      </c>
    </row>
    <row r="5" spans="1:21" x14ac:dyDescent="0.25">
      <c r="B5" s="1" t="s">
        <v>6</v>
      </c>
      <c r="C5" s="3">
        <v>43861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4" t="s">
        <v>273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.75" thickBot="1" x14ac:dyDescent="0.3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10" customFormat="1" ht="105.75" thickBot="1" x14ac:dyDescent="0.3">
      <c r="A11" s="102">
        <v>1</v>
      </c>
      <c r="B11" s="103" t="s">
        <v>66</v>
      </c>
      <c r="C11" s="104" t="s">
        <v>81</v>
      </c>
      <c r="D11" s="104" t="s">
        <v>319</v>
      </c>
      <c r="E11" s="104" t="s">
        <v>123</v>
      </c>
      <c r="F11" s="104" t="s">
        <v>67</v>
      </c>
      <c r="G11" s="104" t="s">
        <v>67</v>
      </c>
      <c r="H11" s="104"/>
      <c r="I11" s="104" t="s">
        <v>67</v>
      </c>
      <c r="J11" s="105" t="s">
        <v>67</v>
      </c>
      <c r="K11" s="104" t="s">
        <v>67</v>
      </c>
      <c r="L11" s="104" t="s">
        <v>118</v>
      </c>
      <c r="M11" s="104"/>
      <c r="N11" s="104"/>
      <c r="O11" s="104" t="s">
        <v>146</v>
      </c>
      <c r="P11" s="104" t="s">
        <v>67</v>
      </c>
      <c r="Q11" s="104" t="s">
        <v>67</v>
      </c>
      <c r="R11" s="104" t="s">
        <v>67</v>
      </c>
      <c r="S11" s="104"/>
      <c r="T11" s="104"/>
      <c r="U11" s="104" t="s">
        <v>67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2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2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5">
      <c r="C351006" t="s">
        <v>109</v>
      </c>
      <c r="D351006" t="s">
        <v>110</v>
      </c>
      <c r="E351006" t="s">
        <v>108</v>
      </c>
    </row>
    <row r="351007" spans="1:5" x14ac:dyDescent="0.25">
      <c r="D351007" t="s">
        <v>118</v>
      </c>
      <c r="E351007" t="s">
        <v>117</v>
      </c>
    </row>
    <row r="351008" spans="1:5" x14ac:dyDescent="0.25">
      <c r="E351008" t="s">
        <v>125</v>
      </c>
    </row>
    <row r="351009" spans="5:5" x14ac:dyDescent="0.25">
      <c r="E351009" t="s">
        <v>130</v>
      </c>
    </row>
    <row r="351010" spans="5:5" x14ac:dyDescent="0.25">
      <c r="E351010" t="s">
        <v>134</v>
      </c>
    </row>
    <row r="351011" spans="5:5" x14ac:dyDescent="0.25">
      <c r="E351011" t="s">
        <v>138</v>
      </c>
    </row>
    <row r="351012" spans="5:5" x14ac:dyDescent="0.25">
      <c r="E351012" t="s">
        <v>142</v>
      </c>
    </row>
    <row r="351013" spans="5:5" x14ac:dyDescent="0.25">
      <c r="E351013" t="s">
        <v>146</v>
      </c>
    </row>
  </sheetData>
  <sheetProtection algorithmName="SHA-512" hashValue="qJtcZR2VbgdxJjnWTSz94SQSfYoOJHX/PtPr+TS7kqPIyyaJVz2SZZuuFhAL1ea4Lj1luZFNYOJTHxbgTJrUag==" saltValue="+v6gZ+k8DgkgjGmFnVpN4w==" spinCount="100000" sheet="1" objects="1" scenario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workbookViewId="0">
      <selection activeCell="E30" sqref="E30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7.710937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6" t="s">
        <v>1</v>
      </c>
      <c r="E1" s="7"/>
      <c r="F1" s="7"/>
    </row>
    <row r="2" spans="1:43" x14ac:dyDescent="0.25">
      <c r="B2" s="1" t="s">
        <v>2</v>
      </c>
      <c r="C2" s="1">
        <v>426</v>
      </c>
      <c r="D2" s="8" t="s">
        <v>282</v>
      </c>
      <c r="E2" s="9"/>
      <c r="F2" s="9"/>
    </row>
    <row r="3" spans="1:43" x14ac:dyDescent="0.25">
      <c r="B3" s="1" t="s">
        <v>4</v>
      </c>
      <c r="C3" s="1">
        <v>1</v>
      </c>
      <c r="D3" s="8"/>
      <c r="E3" s="9"/>
      <c r="F3" s="9"/>
    </row>
    <row r="4" spans="1:43" x14ac:dyDescent="0.25">
      <c r="B4" s="1" t="s">
        <v>5</v>
      </c>
      <c r="C4" s="1">
        <v>60</v>
      </c>
    </row>
    <row r="5" spans="1:43" x14ac:dyDescent="0.25">
      <c r="B5" s="1" t="s">
        <v>6</v>
      </c>
      <c r="C5" s="3">
        <v>43861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4" t="s">
        <v>283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.75" thickBot="1" x14ac:dyDescent="0.3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50" customFormat="1" ht="75.75" thickBot="1" x14ac:dyDescent="0.3">
      <c r="A11" s="106">
        <v>1</v>
      </c>
      <c r="B11" s="50" t="s">
        <v>66</v>
      </c>
      <c r="C11" s="49" t="s">
        <v>81</v>
      </c>
      <c r="D11" s="49" t="s">
        <v>351</v>
      </c>
      <c r="E11" s="49" t="s">
        <v>123</v>
      </c>
      <c r="F11" s="49" t="s">
        <v>67</v>
      </c>
      <c r="G11" s="49" t="s">
        <v>67</v>
      </c>
      <c r="H11" s="49"/>
      <c r="I11" s="49" t="s">
        <v>67</v>
      </c>
      <c r="J11" s="107" t="s">
        <v>67</v>
      </c>
      <c r="K11" s="49" t="s">
        <v>235</v>
      </c>
      <c r="L11" s="49" t="s">
        <v>67</v>
      </c>
      <c r="M11" s="49"/>
      <c r="N11" s="49"/>
      <c r="O11" s="49" t="s">
        <v>146</v>
      </c>
      <c r="P11" s="49" t="s">
        <v>67</v>
      </c>
      <c r="Q11" s="49"/>
      <c r="R11" s="49" t="s">
        <v>126</v>
      </c>
      <c r="S11" s="49" t="s">
        <v>123</v>
      </c>
      <c r="T11" s="49" t="s">
        <v>109</v>
      </c>
      <c r="U11" s="49" t="s">
        <v>121</v>
      </c>
      <c r="V11" s="49"/>
      <c r="W11" s="49"/>
      <c r="X11" s="49" t="s">
        <v>146</v>
      </c>
      <c r="Y11" s="49" t="s">
        <v>67</v>
      </c>
      <c r="Z11" s="49" t="s">
        <v>67</v>
      </c>
      <c r="AA11" s="49" t="s">
        <v>301</v>
      </c>
      <c r="AB11" s="49"/>
      <c r="AC11" s="49"/>
      <c r="AD11" s="49" t="s">
        <v>146</v>
      </c>
      <c r="AE11" s="49" t="s">
        <v>67</v>
      </c>
      <c r="AF11" s="49"/>
      <c r="AG11" s="49" t="s">
        <v>113</v>
      </c>
      <c r="AH11" s="49">
        <v>0</v>
      </c>
      <c r="AI11" s="49">
        <v>0</v>
      </c>
      <c r="AJ11" s="107" t="s">
        <v>67</v>
      </c>
      <c r="AK11" s="107" t="s">
        <v>67</v>
      </c>
      <c r="AL11" s="107" t="s">
        <v>67</v>
      </c>
      <c r="AM11" s="49">
        <v>0</v>
      </c>
      <c r="AN11" s="49">
        <v>0</v>
      </c>
      <c r="AO11" s="49">
        <v>0</v>
      </c>
      <c r="AP11" s="49">
        <v>0</v>
      </c>
      <c r="AQ11" s="49" t="s">
        <v>67</v>
      </c>
    </row>
    <row r="12" spans="1:43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2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2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2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2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2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25">
      <c r="C351009" t="s">
        <v>128</v>
      </c>
      <c r="D351009" t="s">
        <v>130</v>
      </c>
      <c r="F351009" t="s">
        <v>131</v>
      </c>
    </row>
    <row r="351010" spans="3:6" x14ac:dyDescent="0.25">
      <c r="C351010" t="s">
        <v>132</v>
      </c>
      <c r="D351010" t="s">
        <v>134</v>
      </c>
      <c r="F351010" t="s">
        <v>135</v>
      </c>
    </row>
    <row r="351011" spans="3:6" x14ac:dyDescent="0.25">
      <c r="C351011" t="s">
        <v>136</v>
      </c>
      <c r="D351011" t="s">
        <v>138</v>
      </c>
      <c r="F351011" t="s">
        <v>139</v>
      </c>
    </row>
    <row r="351012" spans="3:6" x14ac:dyDescent="0.25">
      <c r="C351012" t="s">
        <v>140</v>
      </c>
      <c r="D351012" t="s">
        <v>142</v>
      </c>
      <c r="F351012" t="s">
        <v>143</v>
      </c>
    </row>
    <row r="351013" spans="3:6" x14ac:dyDescent="0.25">
      <c r="C351013" t="s">
        <v>144</v>
      </c>
      <c r="D351013" t="s">
        <v>146</v>
      </c>
      <c r="F351013" t="s">
        <v>147</v>
      </c>
    </row>
    <row r="351014" spans="3:6" x14ac:dyDescent="0.25">
      <c r="C351014" t="s">
        <v>148</v>
      </c>
      <c r="F351014" t="s">
        <v>150</v>
      </c>
    </row>
    <row r="351015" spans="3:6" x14ac:dyDescent="0.25">
      <c r="C351015" t="s">
        <v>151</v>
      </c>
      <c r="F351015" t="s">
        <v>153</v>
      </c>
    </row>
    <row r="351016" spans="3:6" x14ac:dyDescent="0.25">
      <c r="C351016" t="s">
        <v>154</v>
      </c>
      <c r="F351016" t="s">
        <v>156</v>
      </c>
    </row>
    <row r="351017" spans="3:6" x14ac:dyDescent="0.25">
      <c r="C351017" t="s">
        <v>157</v>
      </c>
      <c r="F351017" t="s">
        <v>159</v>
      </c>
    </row>
    <row r="351018" spans="3:6" x14ac:dyDescent="0.25">
      <c r="C351018" t="s">
        <v>160</v>
      </c>
      <c r="F351018" t="s">
        <v>162</v>
      </c>
    </row>
    <row r="351019" spans="3:6" x14ac:dyDescent="0.25">
      <c r="C351019" t="s">
        <v>163</v>
      </c>
      <c r="F351019" t="s">
        <v>165</v>
      </c>
    </row>
    <row r="351020" spans="3:6" x14ac:dyDescent="0.25">
      <c r="C351020" t="s">
        <v>166</v>
      </c>
      <c r="F351020" t="s">
        <v>168</v>
      </c>
    </row>
    <row r="351021" spans="3:6" x14ac:dyDescent="0.25">
      <c r="C351021" t="s">
        <v>169</v>
      </c>
      <c r="F351021" t="s">
        <v>171</v>
      </c>
    </row>
    <row r="351022" spans="3:6" x14ac:dyDescent="0.25">
      <c r="C351022" t="s">
        <v>172</v>
      </c>
      <c r="F351022" t="s">
        <v>174</v>
      </c>
    </row>
    <row r="351023" spans="3:6" x14ac:dyDescent="0.25">
      <c r="C351023" t="s">
        <v>175</v>
      </c>
      <c r="F351023" t="s">
        <v>176</v>
      </c>
    </row>
    <row r="351024" spans="3:6" x14ac:dyDescent="0.25">
      <c r="C351024" t="s">
        <v>177</v>
      </c>
      <c r="F351024" t="s">
        <v>178</v>
      </c>
    </row>
    <row r="351025" spans="3:6" x14ac:dyDescent="0.25">
      <c r="C351025" t="s">
        <v>179</v>
      </c>
      <c r="F351025" t="s">
        <v>180</v>
      </c>
    </row>
    <row r="351026" spans="3:6" x14ac:dyDescent="0.25">
      <c r="C351026" t="s">
        <v>181</v>
      </c>
      <c r="F351026" t="s">
        <v>182</v>
      </c>
    </row>
    <row r="351027" spans="3:6" x14ac:dyDescent="0.25">
      <c r="C351027" t="s">
        <v>183</v>
      </c>
      <c r="F351027" t="s">
        <v>184</v>
      </c>
    </row>
    <row r="351028" spans="3:6" x14ac:dyDescent="0.25">
      <c r="C351028" t="s">
        <v>185</v>
      </c>
      <c r="F351028" t="s">
        <v>186</v>
      </c>
    </row>
    <row r="351029" spans="3:6" x14ac:dyDescent="0.25">
      <c r="C351029" t="s">
        <v>187</v>
      </c>
      <c r="F351029" t="s">
        <v>188</v>
      </c>
    </row>
    <row r="351030" spans="3:6" x14ac:dyDescent="0.25">
      <c r="C351030" t="s">
        <v>189</v>
      </c>
      <c r="F351030" t="s">
        <v>190</v>
      </c>
    </row>
    <row r="351031" spans="3:6" x14ac:dyDescent="0.25">
      <c r="C351031" t="s">
        <v>191</v>
      </c>
      <c r="F351031" t="s">
        <v>192</v>
      </c>
    </row>
    <row r="351032" spans="3:6" x14ac:dyDescent="0.25">
      <c r="C351032" t="s">
        <v>193</v>
      </c>
      <c r="F351032" t="s">
        <v>194</v>
      </c>
    </row>
    <row r="351033" spans="3:6" x14ac:dyDescent="0.25">
      <c r="C351033" t="s">
        <v>195</v>
      </c>
      <c r="F351033" t="s">
        <v>196</v>
      </c>
    </row>
    <row r="351034" spans="3:6" x14ac:dyDescent="0.25">
      <c r="C351034" t="s">
        <v>197</v>
      </c>
      <c r="F351034" t="s">
        <v>198</v>
      </c>
    </row>
    <row r="351035" spans="3:6" x14ac:dyDescent="0.25">
      <c r="C351035" t="s">
        <v>199</v>
      </c>
      <c r="F351035" t="s">
        <v>200</v>
      </c>
    </row>
    <row r="351036" spans="3:6" x14ac:dyDescent="0.25">
      <c r="C351036" t="s">
        <v>201</v>
      </c>
      <c r="F351036" t="s">
        <v>202</v>
      </c>
    </row>
    <row r="351037" spans="3:6" x14ac:dyDescent="0.25">
      <c r="C351037" t="s">
        <v>203</v>
      </c>
      <c r="F351037" t="s">
        <v>204</v>
      </c>
    </row>
    <row r="351038" spans="3:6" x14ac:dyDescent="0.25">
      <c r="C351038" t="s">
        <v>205</v>
      </c>
      <c r="F351038" t="s">
        <v>206</v>
      </c>
    </row>
    <row r="351039" spans="3:6" x14ac:dyDescent="0.25">
      <c r="C351039" t="s">
        <v>207</v>
      </c>
      <c r="F351039" t="s">
        <v>208</v>
      </c>
    </row>
    <row r="351040" spans="3:6" x14ac:dyDescent="0.25">
      <c r="C351040" t="s">
        <v>209</v>
      </c>
      <c r="F351040" t="s">
        <v>210</v>
      </c>
    </row>
    <row r="351041" spans="3:6" x14ac:dyDescent="0.25">
      <c r="C351041" t="s">
        <v>211</v>
      </c>
      <c r="F351041" t="s">
        <v>212</v>
      </c>
    </row>
    <row r="351042" spans="3:6" x14ac:dyDescent="0.25">
      <c r="C351042" t="s">
        <v>213</v>
      </c>
      <c r="F351042" t="s">
        <v>214</v>
      </c>
    </row>
    <row r="351043" spans="3:6" x14ac:dyDescent="0.25">
      <c r="C351043" t="s">
        <v>215</v>
      </c>
      <c r="F351043" t="s">
        <v>216</v>
      </c>
    </row>
    <row r="351044" spans="3:6" x14ac:dyDescent="0.25">
      <c r="C351044" t="s">
        <v>217</v>
      </c>
      <c r="F351044" t="s">
        <v>218</v>
      </c>
    </row>
    <row r="351045" spans="3:6" x14ac:dyDescent="0.25">
      <c r="C351045" t="s">
        <v>219</v>
      </c>
      <c r="F351045" t="s">
        <v>220</v>
      </c>
    </row>
    <row r="351046" spans="3:6" x14ac:dyDescent="0.25">
      <c r="C351046" t="s">
        <v>221</v>
      </c>
      <c r="F351046" t="s">
        <v>222</v>
      </c>
    </row>
    <row r="351047" spans="3:6" x14ac:dyDescent="0.25">
      <c r="C351047" t="s">
        <v>223</v>
      </c>
      <c r="F351047" t="s">
        <v>224</v>
      </c>
    </row>
    <row r="351048" spans="3:6" x14ac:dyDescent="0.25">
      <c r="C351048" t="s">
        <v>225</v>
      </c>
      <c r="F351048" t="s">
        <v>226</v>
      </c>
    </row>
    <row r="351049" spans="3:6" x14ac:dyDescent="0.25">
      <c r="C351049" t="s">
        <v>227</v>
      </c>
      <c r="F351049" t="s">
        <v>228</v>
      </c>
    </row>
    <row r="351050" spans="3:6" x14ac:dyDescent="0.25">
      <c r="C351050" t="s">
        <v>229</v>
      </c>
      <c r="F351050" t="s">
        <v>230</v>
      </c>
    </row>
    <row r="351051" spans="3:6" x14ac:dyDescent="0.25">
      <c r="C351051" t="s">
        <v>231</v>
      </c>
      <c r="F351051" t="s">
        <v>232</v>
      </c>
    </row>
    <row r="351052" spans="3:6" x14ac:dyDescent="0.25">
      <c r="C351052" t="s">
        <v>233</v>
      </c>
      <c r="F351052" t="s">
        <v>234</v>
      </c>
    </row>
    <row r="351053" spans="3:6" x14ac:dyDescent="0.25">
      <c r="C351053" t="s">
        <v>235</v>
      </c>
      <c r="F351053" t="s">
        <v>236</v>
      </c>
    </row>
    <row r="351054" spans="3:6" x14ac:dyDescent="0.25">
      <c r="F351054" t="s">
        <v>237</v>
      </c>
    </row>
    <row r="351055" spans="3:6" x14ac:dyDescent="0.25">
      <c r="F351055" t="s">
        <v>238</v>
      </c>
    </row>
    <row r="351056" spans="3:6" x14ac:dyDescent="0.25">
      <c r="F351056" t="s">
        <v>239</v>
      </c>
    </row>
    <row r="351057" spans="6:6" x14ac:dyDescent="0.25">
      <c r="F351057" t="s">
        <v>123</v>
      </c>
    </row>
  </sheetData>
  <sheetProtection algorithmName="SHA-512" hashValue="VpSH/he3a42zMsk0NqPytQhoNSiNdIHyGCOVZzOFZp0n+I9PrIfqZGSwn8hZ1k4ERNYhfpyUV0VsBCUsBEMIOg==" saltValue="hkysq8tU5LZ5C/w5590J7A==" spinCount="100000" sheet="1" objects="1" scenario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workbookViewId="0">
      <selection activeCell="G22" sqref="G22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26" customWidth="1"/>
    <col min="8" max="8" width="49" customWidth="1"/>
    <col min="9" max="9" width="39.5703125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6" t="s">
        <v>1</v>
      </c>
      <c r="E1" s="7"/>
      <c r="F1" s="7"/>
    </row>
    <row r="2" spans="1:18" x14ac:dyDescent="0.25">
      <c r="B2" s="1" t="s">
        <v>2</v>
      </c>
      <c r="C2" s="1">
        <v>427</v>
      </c>
      <c r="D2" s="8" t="s">
        <v>302</v>
      </c>
      <c r="E2" s="9"/>
      <c r="F2" s="9"/>
    </row>
    <row r="3" spans="1:18" x14ac:dyDescent="0.25">
      <c r="B3" s="1" t="s">
        <v>4</v>
      </c>
      <c r="C3" s="1">
        <v>1</v>
      </c>
      <c r="D3" s="8"/>
      <c r="E3" s="9"/>
      <c r="F3" s="9"/>
    </row>
    <row r="4" spans="1:18" x14ac:dyDescent="0.25">
      <c r="B4" s="1" t="s">
        <v>5</v>
      </c>
      <c r="C4" s="1">
        <v>60</v>
      </c>
    </row>
    <row r="5" spans="1:18" x14ac:dyDescent="0.25">
      <c r="B5" s="1" t="s">
        <v>6</v>
      </c>
      <c r="C5" s="3">
        <v>43861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4" t="s">
        <v>303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s="10" customFormat="1" ht="30.75" thickBot="1" x14ac:dyDescent="0.3">
      <c r="C10" s="13" t="s">
        <v>11</v>
      </c>
      <c r="D10" s="13" t="s">
        <v>12</v>
      </c>
      <c r="E10" s="13" t="s">
        <v>304</v>
      </c>
      <c r="F10" s="13" t="s">
        <v>14</v>
      </c>
      <c r="G10" s="13" t="s">
        <v>305</v>
      </c>
      <c r="H10" s="13" t="s">
        <v>306</v>
      </c>
      <c r="I10" s="13" t="s">
        <v>307</v>
      </c>
      <c r="J10" s="13" t="s">
        <v>308</v>
      </c>
      <c r="K10" s="13" t="s">
        <v>309</v>
      </c>
      <c r="L10" s="13" t="s">
        <v>310</v>
      </c>
      <c r="M10" s="13" t="s">
        <v>311</v>
      </c>
      <c r="N10" s="13" t="s">
        <v>312</v>
      </c>
      <c r="O10" s="13" t="s">
        <v>313</v>
      </c>
      <c r="P10" s="13" t="s">
        <v>314</v>
      </c>
      <c r="Q10" s="13" t="s">
        <v>315</v>
      </c>
      <c r="R10" s="13" t="s">
        <v>65</v>
      </c>
    </row>
    <row r="11" spans="1:18" s="50" customFormat="1" ht="75.75" customHeight="1" thickBot="1" x14ac:dyDescent="0.3">
      <c r="A11" s="106">
        <v>1</v>
      </c>
      <c r="B11" s="50" t="s">
        <v>66</v>
      </c>
      <c r="C11" s="49" t="s">
        <v>81</v>
      </c>
      <c r="D11" s="49" t="s">
        <v>320</v>
      </c>
      <c r="E11" s="49" t="s">
        <v>67</v>
      </c>
      <c r="F11" s="107" t="s">
        <v>67</v>
      </c>
      <c r="G11" s="49" t="s">
        <v>123</v>
      </c>
      <c r="H11" s="49"/>
      <c r="I11" s="49" t="s">
        <v>146</v>
      </c>
      <c r="J11" s="49" t="s">
        <v>67</v>
      </c>
      <c r="K11" s="49" t="s">
        <v>123</v>
      </c>
      <c r="L11" s="49" t="s">
        <v>67</v>
      </c>
      <c r="M11" s="49"/>
      <c r="N11" s="49"/>
      <c r="O11" s="49" t="s">
        <v>146</v>
      </c>
      <c r="P11" s="49" t="s">
        <v>67</v>
      </c>
      <c r="Q11" s="49" t="s">
        <v>67</v>
      </c>
      <c r="R11" s="49" t="s">
        <v>67</v>
      </c>
    </row>
    <row r="351003" spans="1:5" x14ac:dyDescent="0.2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sheetProtection algorithmName="SHA-512" hashValue="v1mIBPxY5PiA64Cc/QFL2vrdLMJrbvoqWZYtaNM7pM8TaMMW55NalCZ9DrJVCaEaEL/jL9bqU/t7MqkPXRgbQA==" saltValue="eP3LWjiapVMVr2DYlOL8NA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2020-02-10T12:25:09Z</dcterms:created>
  <dcterms:modified xsi:type="dcterms:W3CDTF">2020-02-13T14:16:02Z</dcterms:modified>
</cp:coreProperties>
</file>