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R:\LEY DE TRANSPARENCIA\3 Información para publicación\FEP\06 Contratación\Contrataciones FEP\2023\"/>
    </mc:Choice>
  </mc:AlternateContent>
  <xr:revisionPtr revIDLastSave="0" documentId="8_{8D3DDC22-63B7-45C7-9A0C-485F064E8B4A}" xr6:coauthVersionLast="47" xr6:coauthVersionMax="47" xr10:uidLastSave="{00000000-0000-0000-0000-000000000000}"/>
  <workbookProtection workbookAlgorithmName="SHA-512" workbookHashValue="8Vtbc83tUEnWLNlBn/W1alQB5GBZ4RhYBxYavWofgOotnxvMOUTAY0TyZ3cnNJ41GIhjy6KS2OCajXbGpqYFdQ==" workbookSaltValue="WNorLhmVCBKpNREY4j12vQ==" workbookSpinCount="100000" lockStructure="1"/>
  <bookViews>
    <workbookView xWindow="-110" yWindow="-110" windowWidth="19420" windowHeight="10420"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2" l="1"/>
  <c r="AL15" i="2"/>
  <c r="AL14" i="2"/>
  <c r="AL11" i="2"/>
  <c r="AP14" i="2"/>
  <c r="AP13" i="2"/>
  <c r="AP11" i="2" l="1"/>
  <c r="N11" i="2"/>
</calcChain>
</file>

<file path=xl/sharedStrings.xml><?xml version="1.0" encoding="utf-8"?>
<sst xmlns="http://schemas.openxmlformats.org/spreadsheetml/2006/main" count="2952" uniqueCount="2043">
  <si>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</si>
  <si>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</si>
  <si>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</si>
  <si>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</si>
  <si>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</si>
  <si>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</si>
  <si>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</si>
  <si>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</si>
  <si>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</si>
  <si>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</si>
  <si>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</si>
  <si>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</si>
  <si>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</si>
  <si>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</si>
  <si>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</si>
  <si>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</si>
  <si>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</si>
  <si>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</si>
  <si>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</si>
  <si>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</si>
  <si>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</si>
  <si>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</si>
  <si>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</si>
  <si>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</si>
  <si>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</si>
  <si>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</si>
  <si>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</si>
  <si>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</si>
  <si>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</si>
  <si>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</si>
  <si>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</si>
  <si>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</si>
  <si>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</si>
  <si>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</si>
  <si>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</si>
  <si>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</si>
  <si>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</si>
  <si>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</si>
  <si>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</si>
  <si>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</si>
  <si>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</si>
  <si>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</si>
  <si>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</si>
  <si>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</si>
  <si>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</si>
  <si>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</si>
  <si>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</si>
  <si>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</si>
  <si>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</si>
  <si>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</si>
  <si>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</si>
  <si>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</si>
  <si>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</si>
  <si>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</si>
  <si>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</si>
  <si>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</si>
  <si>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</si>
  <si>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</si>
  <si>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</si>
  <si>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</si>
  <si>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</si>
  <si>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</si>
  <si>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</si>
  <si>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</si>
  <si>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</si>
  <si>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</si>
  <si>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</si>
  <si>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</si>
  <si>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</si>
  <si>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</si>
  <si>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</si>
  <si>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</si>
  <si>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</si>
  <si>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</si>
  <si>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</si>
  <si>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</si>
  <si>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</si>
  <si>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</si>
  <si>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</si>
  <si>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</si>
  <si>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</si>
  <si>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</si>
  <si>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</si>
  <si>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</si>
  <si>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</si>
  <si>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</si>
  <si>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</si>
  <si>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</si>
  <si>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</si>
  <si>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</si>
  <si>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</si>
  <si>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</si>
  <si>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</si>
  <si>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</si>
  <si>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</si>
  <si>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</si>
  <si>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</si>
  <si>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</si>
  <si>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</si>
  <si>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</si>
  <si>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</si>
  <si>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</si>
  <si>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</si>
  <si>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</si>
  <si>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</si>
  <si>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</si>
  <si>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</si>
  <si>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</si>
  <si>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</si>
  <si>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</si>
  <si>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</si>
  <si>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</si>
  <si>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</si>
  <si>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</si>
  <si>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</si>
  <si>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</si>
  <si>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</si>
  <si>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</si>
  <si>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</si>
  <si>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</si>
  <si>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</si>
  <si>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</si>
  <si>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</si>
  <si>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</si>
  <si>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</si>
  <si>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</si>
  <si>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</si>
  <si>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</si>
  <si>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</si>
  <si>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</si>
  <si>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</si>
  <si>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</si>
  <si>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</si>
  <si>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</si>
  <si>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</si>
  <si>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</si>
  <si>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</si>
  <si>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</si>
  <si>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</si>
  <si>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</si>
  <si>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</si>
  <si>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</si>
  <si>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</si>
  <si>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</si>
  <si>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</si>
  <si>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</si>
  <si>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</si>
  <si>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</si>
  <si>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</si>
  <si>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</si>
  <si>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</si>
  <si>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</si>
  <si>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</si>
  <si>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</si>
  <si>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</si>
  <si>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</si>
  <si>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</si>
  <si>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</si>
  <si>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</si>
  <si>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</si>
  <si>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</si>
  <si>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</si>
  <si>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</si>
  <si>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</si>
  <si>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</si>
  <si>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</si>
  <si>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</si>
  <si>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</si>
  <si>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</si>
  <si>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</si>
  <si>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</si>
  <si>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</si>
  <si>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</si>
  <si>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</si>
  <si>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</si>
  <si>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</si>
  <si>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</si>
  <si>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</si>
  <si>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</si>
  <si>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</si>
  <si>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</si>
  <si>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</si>
  <si>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</si>
  <si>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</si>
  <si>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</si>
  <si>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</si>
  <si>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</si>
  <si>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</si>
  <si>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</si>
  <si>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</si>
  <si>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</si>
  <si>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</si>
  <si>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</si>
  <si>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</si>
  <si>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</si>
  <si>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</si>
  <si>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</si>
  <si>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</si>
  <si>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</si>
  <si>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</si>
  <si>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</si>
  <si>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</si>
  <si>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</si>
  <si>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</si>
  <si>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</si>
  <si>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</si>
  <si>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</si>
  <si>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</si>
  <si>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</si>
  <si>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</si>
  <si>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</si>
  <si>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</si>
  <si>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</si>
  <si>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</si>
  <si>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</si>
  <si>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</si>
  <si>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</si>
  <si>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</si>
  <si>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</si>
  <si>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</si>
  <si>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</si>
  <si>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</si>
  <si>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</si>
  <si>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</si>
  <si>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</si>
  <si>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</si>
  <si>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</si>
  <si>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</si>
  <si>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</si>
  <si>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</si>
  <si>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</si>
  <si>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</si>
  <si>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</si>
  <si>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</si>
  <si>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</si>
  <si>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</si>
  <si>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</si>
  <si>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</si>
  <si>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</si>
  <si>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</si>
  <si>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</si>
  <si>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</si>
  <si>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</si>
  <si>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</si>
  <si>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</si>
  <si>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</si>
  <si>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</si>
  <si>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</si>
  <si>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</si>
  <si>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</si>
  <si>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</si>
  <si>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</si>
  <si>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</si>
  <si>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</si>
  <si>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</si>
  <si>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</si>
  <si>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</si>
  <si>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</si>
  <si>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</si>
  <si>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</si>
  <si>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</si>
  <si>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</si>
  <si>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</si>
  <si>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</si>
  <si>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</si>
  <si>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</si>
  <si>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</si>
  <si>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</si>
  <si>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</si>
  <si>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</si>
  <si>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</si>
  <si>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</si>
  <si>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</si>
  <si>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</si>
  <si>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</si>
  <si>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</si>
  <si>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</si>
  <si>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</si>
  <si>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</si>
  <si>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</si>
  <si>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</si>
  <si>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</si>
  <si>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</si>
  <si>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</si>
  <si>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</si>
  <si>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</si>
  <si>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</si>
  <si>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</si>
  <si>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</si>
  <si>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</si>
  <si>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</si>
  <si>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</si>
  <si>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</si>
  <si>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</si>
  <si>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</si>
  <si>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</si>
  <si>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</si>
  <si>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</si>
  <si>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</si>
  <si>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</si>
  <si>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</si>
  <si>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</si>
  <si>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</si>
  <si>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</si>
  <si>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</si>
  <si>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</si>
  <si>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</si>
  <si>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</si>
  <si>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</si>
  <si>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</si>
  <si>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</si>
  <si>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</si>
  <si>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</si>
  <si>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</si>
  <si>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</si>
  <si>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</si>
  <si>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</si>
  <si>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</si>
  <si>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</si>
  <si>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</si>
  <si>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</si>
  <si>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</si>
  <si>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</si>
  <si>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</si>
  <si>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</si>
  <si>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</si>
  <si>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</si>
  <si>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</si>
  <si>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</si>
  <si>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</si>
  <si>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</si>
  <si>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</si>
  <si>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</si>
  <si>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</si>
  <si>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</si>
  <si>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</si>
  <si>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</si>
  <si>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</si>
  <si>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</si>
  <si>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</si>
  <si>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</si>
  <si>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</si>
  <si>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</si>
  <si>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</si>
  <si>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</si>
  <si>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</si>
  <si>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</si>
  <si>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</si>
  <si>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</si>
  <si>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</si>
  <si>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</si>
  <si>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</si>
  <si>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</si>
  <si>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</si>
  <si>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</si>
  <si>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</si>
  <si>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</si>
  <si>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</si>
  <si>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</si>
  <si>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</si>
  <si>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</si>
  <si>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</si>
  <si>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</si>
  <si>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</si>
  <si>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</si>
  <si>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</si>
  <si>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</si>
  <si>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</si>
  <si>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</si>
  <si>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</si>
  <si>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</si>
  <si>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</si>
  <si>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</si>
  <si>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</si>
  <si>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</si>
  <si>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</si>
  <si>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</si>
  <si>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</si>
  <si>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</si>
  <si>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</si>
  <si>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</si>
  <si>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</si>
  <si>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</si>
  <si>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</si>
  <si>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</si>
  <si>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</si>
  <si>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</si>
  <si>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</si>
  <si>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</si>
  <si>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</si>
  <si>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</si>
  <si>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</si>
  <si>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</si>
  <si>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</si>
  <si>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</si>
  <si>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</si>
  <si>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</si>
  <si>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</si>
  <si>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</si>
  <si>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</si>
  <si>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</si>
  <si>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</si>
  <si>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</si>
  <si>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</si>
  <si>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</si>
  <si>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</si>
  <si>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</si>
  <si>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</si>
  <si>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</si>
  <si>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</si>
  <si>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</si>
  <si>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</si>
  <si>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</si>
  <si>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</si>
  <si>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</si>
  <si>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</si>
  <si>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</si>
  <si>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</si>
  <si>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</si>
  <si>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</si>
  <si>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</si>
  <si>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</si>
  <si>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</si>
  <si>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</si>
  <si>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</si>
  <si>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</si>
  <si>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</si>
  <si>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</si>
  <si>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</si>
  <si>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</si>
  <si>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</si>
  <si>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</si>
  <si>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</si>
  <si>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</si>
  <si>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</si>
  <si>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</si>
  <si>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</si>
  <si>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</si>
  <si>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</si>
  <si>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</si>
  <si>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</si>
  <si>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</si>
  <si>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</si>
  <si>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</si>
  <si>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</si>
  <si>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</si>
  <si>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</si>
  <si>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</si>
  <si>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</si>
  <si>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</si>
  <si>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</si>
  <si>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</si>
  <si>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</si>
  <si>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</si>
  <si>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</si>
  <si>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</si>
  <si>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</si>
  <si>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</si>
  <si>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</si>
  <si>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</si>
  <si>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</si>
  <si>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</si>
  <si>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</si>
  <si>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</si>
  <si>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</si>
  <si>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</si>
  <si>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</si>
  <si>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</si>
  <si>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</si>
  <si>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</si>
  <si>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</si>
  <si>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</si>
  <si>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</si>
  <si>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</si>
  <si>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</si>
  <si>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</si>
  <si>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</si>
  <si>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</si>
  <si>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</si>
  <si>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</si>
  <si>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</si>
  <si>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</si>
  <si>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</si>
  <si>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</si>
  <si>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</si>
  <si>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</si>
  <si>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</si>
  <si>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</si>
  <si>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</si>
  <si>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</si>
  <si>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</si>
  <si>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</si>
  <si>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</si>
  <si>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</si>
  <si>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</si>
  <si>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</si>
  <si>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</si>
  <si>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</si>
  <si>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</si>
  <si>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</si>
  <si>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</si>
  <si>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</si>
  <si>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</si>
  <si>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</si>
  <si>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</si>
  <si>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</si>
  <si>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</si>
  <si>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</si>
  <si>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</si>
  <si>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</si>
  <si>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</si>
  <si>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</si>
  <si>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</si>
  <si>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</si>
  <si>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</si>
  <si>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</si>
  <si>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</si>
  <si>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</si>
  <si>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</si>
  <si>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</si>
  <si>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</si>
  <si>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</si>
  <si>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</si>
  <si>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</si>
  <si>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</si>
  <si>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</si>
  <si>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</si>
  <si>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</si>
  <si>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</si>
  <si>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</si>
  <si>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</si>
  <si>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</si>
  <si>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</si>
  <si>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</si>
  <si>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</si>
  <si>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</si>
  <si>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</si>
  <si>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</si>
  <si>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</si>
  <si>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</si>
  <si>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</si>
  <si>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</si>
  <si>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</si>
  <si>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</si>
  <si>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</si>
  <si>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</si>
  <si>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</si>
  <si>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</si>
  <si>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</si>
  <si>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</si>
  <si>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</si>
  <si>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</si>
  <si>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</si>
  <si>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</si>
  <si>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</si>
  <si>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</si>
  <si>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</si>
  <si>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</si>
  <si>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</si>
  <si>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</si>
  <si>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</si>
  <si>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</si>
  <si>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</si>
  <si>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</si>
  <si>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</si>
  <si>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</si>
  <si>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</si>
  <si>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</si>
  <si>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</si>
  <si>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</si>
  <si>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</si>
  <si>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</si>
  <si>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</si>
  <si>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</si>
  <si>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</si>
  <si>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</si>
  <si>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</si>
  <si>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</si>
  <si>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</si>
  <si>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</si>
  <si>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</si>
  <si>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</si>
  <si>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</si>
  <si>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</si>
  <si>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</si>
  <si>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</si>
  <si>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</si>
  <si>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</si>
  <si>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</si>
  <si>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</si>
  <si>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</si>
  <si>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</si>
  <si>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</si>
  <si>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</si>
  <si>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</si>
  <si>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</si>
  <si>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</si>
  <si>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</si>
  <si>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</si>
  <si>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</si>
  <si>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</si>
  <si>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</si>
  <si>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</si>
  <si>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</si>
  <si>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</si>
  <si>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</si>
  <si>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</si>
  <si>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</si>
  <si>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</si>
  <si>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</si>
  <si>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</si>
  <si>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</si>
  <si>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</si>
  <si>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</si>
  <si>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</si>
  <si>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</si>
  <si>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</si>
  <si>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</si>
  <si>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</si>
  <si>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</si>
  <si>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</si>
  <si>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</si>
  <si>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</si>
  <si>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</si>
  <si>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</si>
  <si>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</si>
  <si>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</si>
  <si>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</si>
  <si>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</si>
  <si>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</si>
  <si>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</si>
  <si>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</si>
  <si>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</si>
  <si>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</si>
  <si>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</si>
  <si>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</si>
  <si>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</si>
  <si>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</si>
  <si>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</si>
  <si>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</si>
  <si>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</si>
  <si>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</si>
  <si>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</si>
  <si>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</si>
  <si>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</si>
  <si>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</si>
  <si>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</si>
  <si>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</si>
  <si>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</si>
  <si>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</si>
  <si>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</si>
  <si>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</si>
  <si>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</si>
  <si>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</si>
  <si>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</si>
  <si>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</si>
  <si>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</si>
  <si>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</si>
  <si>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</si>
  <si>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</si>
  <si>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</si>
  <si>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</si>
  <si>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</si>
  <si>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</si>
  <si>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</si>
  <si>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</si>
  <si>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</si>
  <si>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</si>
  <si>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</si>
  <si>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</si>
  <si>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</si>
  <si>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</si>
  <si>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</si>
  <si>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</si>
  <si>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</si>
  <si>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</si>
  <si>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</si>
  <si>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</si>
  <si>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</si>
  <si>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</si>
  <si>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</si>
  <si>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</si>
  <si>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</si>
  <si>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</si>
  <si>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</si>
  <si>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</si>
  <si>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</si>
  <si>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</si>
  <si>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</si>
  <si>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</si>
  <si>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</si>
  <si>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</si>
  <si>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</si>
  <si>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</si>
  <si>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</si>
  <si>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</si>
  <si>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</si>
  <si>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</si>
  <si>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</si>
  <si>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</si>
  <si>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</si>
  <si>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</si>
  <si>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</si>
  <si>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</si>
  <si>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</si>
  <si>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</si>
  <si>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</si>
  <si>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</si>
  <si>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</si>
  <si>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</si>
  <si>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</si>
  <si>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</si>
  <si>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</si>
  <si>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</si>
  <si>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</si>
  <si>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</si>
  <si>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</si>
  <si>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</si>
  <si>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</si>
  <si>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</si>
  <si>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</si>
  <si>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</si>
  <si>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</si>
  <si>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</si>
  <si>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</si>
  <si>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</si>
  <si>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</si>
  <si>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</si>
  <si>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</si>
  <si>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</si>
  <si>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</si>
  <si>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</si>
  <si>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</si>
  <si>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</si>
  <si>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</si>
  <si>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</si>
  <si>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</si>
  <si>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</si>
  <si>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</si>
  <si>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</si>
  <si>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</si>
  <si>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</si>
  <si>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</si>
  <si>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</si>
  <si>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</si>
  <si>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</si>
  <si>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</si>
  <si>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</si>
  <si>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</si>
  <si>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</si>
  <si>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</si>
  <si>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</si>
  <si>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</si>
  <si>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</si>
  <si>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</si>
  <si>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</si>
  <si>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</si>
  <si>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</si>
  <si>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</si>
  <si>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</si>
  <si>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</si>
  <si>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</si>
  <si>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</si>
  <si>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</si>
  <si>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</si>
  <si>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</si>
  <si>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</si>
  <si>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</si>
  <si>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</si>
  <si>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</si>
  <si>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</si>
  <si>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</si>
  <si>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</si>
  <si>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</si>
  <si>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</si>
  <si>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</si>
  <si>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</si>
  <si>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</si>
  <si>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</si>
  <si>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</si>
  <si>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</si>
  <si>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</si>
  <si>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</si>
  <si>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</si>
  <si>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</si>
  <si>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</si>
  <si>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</si>
  <si>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</si>
  <si>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</si>
  <si>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</si>
  <si>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</si>
  <si>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</si>
  <si>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</si>
  <si>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</si>
  <si>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</si>
  <si>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</si>
  <si>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</si>
  <si>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</si>
  <si>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</si>
  <si>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</si>
  <si>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</si>
  <si>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</si>
  <si>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</si>
  <si>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</si>
  <si>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</si>
  <si>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</si>
  <si>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</si>
  <si>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</si>
  <si>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</si>
  <si>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</si>
  <si>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</si>
  <si>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</si>
  <si>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</si>
  <si>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</si>
  <si>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</si>
  <si>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</si>
  <si>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</si>
  <si>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</si>
  <si>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</si>
  <si>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</si>
  <si>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</si>
  <si>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</si>
  <si>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</si>
  <si>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</si>
  <si>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</si>
  <si>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</si>
  <si>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</si>
  <si>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</si>
  <si>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</si>
  <si>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</si>
  <si>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</si>
  <si>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</si>
  <si>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</si>
  <si>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</si>
  <si>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</si>
  <si>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</si>
  <si>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</si>
  <si>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</si>
  <si>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</si>
  <si>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</si>
  <si>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</si>
  <si>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</si>
  <si>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</si>
  <si>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</si>
  <si>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</si>
  <si>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</si>
  <si>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</si>
  <si>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</si>
  <si>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</si>
  <si>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</si>
  <si>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</si>
  <si>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</si>
  <si>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</si>
  <si>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</si>
  <si>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</si>
  <si>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</si>
  <si>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</si>
  <si>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</si>
  <si>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</si>
  <si>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</si>
  <si>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</si>
  <si>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</si>
  <si>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</si>
  <si>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</si>
  <si>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</si>
  <si>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</si>
  <si>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</si>
  <si>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</si>
  <si>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</si>
  <si>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</si>
  <si>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</si>
  <si>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</si>
  <si>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</si>
  <si>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</si>
  <si>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</si>
  <si>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</si>
  <si>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</si>
  <si>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</si>
  <si>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</si>
  <si>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</si>
  <si>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</si>
  <si>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</si>
  <si>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</si>
  <si>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</si>
  <si>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</si>
  <si>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</si>
  <si>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</si>
  <si>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</si>
  <si>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</si>
  <si>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</si>
  <si>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</si>
  <si>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</si>
  <si>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</si>
  <si>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</si>
  <si>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</si>
  <si>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</si>
  <si>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</si>
  <si>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</si>
  <si>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</si>
  <si>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</si>
  <si>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</si>
  <si>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</si>
  <si>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</si>
  <si>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</si>
  <si>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</si>
  <si>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</si>
  <si>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</si>
  <si>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</si>
  <si>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</si>
  <si>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</si>
  <si>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</si>
  <si>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</si>
  <si>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</si>
  <si>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</si>
  <si>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</si>
  <si>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</si>
  <si>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</si>
  <si>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</si>
  <si>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</si>
  <si>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</si>
  <si>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</si>
  <si>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</si>
  <si>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</si>
  <si>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</si>
  <si>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</si>
  <si>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</si>
  <si>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</si>
  <si>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</si>
  <si>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</si>
  <si>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</si>
  <si>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</si>
  <si>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</si>
  <si>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</si>
  <si>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</si>
  <si>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</si>
  <si>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</si>
  <si>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</si>
  <si>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</si>
  <si>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</si>
  <si>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</si>
  <si>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</si>
  <si>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</si>
  <si>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</si>
  <si>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</si>
  <si>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</si>
  <si>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</si>
  <si>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</si>
  <si>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</si>
  <si>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</si>
  <si>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</si>
  <si>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</si>
  <si>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</si>
  <si>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</si>
  <si>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</si>
  <si>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</si>
  <si>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</si>
  <si>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</si>
  <si>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</si>
  <si>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</si>
  <si>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</si>
  <si>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</si>
  <si>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</si>
  <si>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</si>
  <si>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</si>
  <si>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</si>
  <si>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</si>
  <si>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</si>
  <si>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</si>
  <si>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</si>
  <si>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</si>
  <si>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</si>
  <si>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</si>
  <si>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</si>
  <si>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</si>
  <si>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</si>
  <si>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</si>
  <si>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</si>
  <si>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</si>
  <si>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</si>
  <si>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</si>
  <si>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</si>
  <si>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</si>
  <si>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</si>
  <si>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</si>
  <si>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</si>
  <si>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</si>
  <si>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</si>
  <si>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</si>
  <si>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</si>
  <si>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</si>
  <si>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</si>
  <si>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</si>
  <si>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</si>
  <si>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</si>
  <si>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</si>
  <si>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</si>
  <si>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</si>
  <si>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</si>
  <si>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</si>
  <si>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</si>
  <si>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</si>
  <si>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</si>
  <si>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</si>
  <si>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</si>
  <si>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</si>
  <si>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</si>
  <si>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</si>
  <si>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</si>
  <si>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</si>
  <si>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</si>
  <si>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</si>
  <si>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</si>
  <si>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</si>
  <si>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</si>
  <si>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</si>
  <si>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</si>
  <si>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</si>
  <si>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</si>
  <si>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</si>
  <si>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</si>
  <si>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</si>
  <si>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</si>
  <si>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</si>
  <si>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</si>
  <si>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</si>
  <si>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</si>
  <si>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</si>
  <si>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</si>
  <si>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</si>
  <si>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</si>
  <si>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</si>
  <si>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</si>
  <si>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</si>
  <si>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</si>
  <si>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</si>
  <si>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</si>
  <si>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</si>
  <si>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</si>
  <si>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</si>
  <si>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</si>
  <si>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</si>
  <si>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</si>
  <si>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</si>
  <si>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</si>
  <si>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</si>
  <si>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</si>
  <si>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</si>
  <si>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</si>
  <si>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</si>
  <si>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</si>
  <si>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</si>
  <si>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</si>
  <si>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</si>
  <si>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</si>
  <si>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</si>
  <si>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</si>
  <si>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</si>
  <si>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</si>
  <si>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</si>
  <si>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</si>
  <si>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</si>
  <si>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</si>
  <si>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</si>
  <si>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</si>
  <si>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</si>
  <si>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</si>
  <si>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</si>
  <si>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</si>
  <si>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</si>
  <si>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</si>
  <si>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</si>
  <si>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</si>
  <si>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</si>
  <si>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</si>
  <si>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</si>
  <si>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</si>
  <si>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</si>
  <si>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</si>
  <si>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</si>
  <si>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</si>
  <si>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</si>
  <si>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</si>
  <si>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</si>
  <si>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</si>
  <si>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</si>
  <si>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</si>
  <si>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</si>
  <si>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</si>
  <si>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</si>
  <si>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</si>
  <si>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</si>
  <si>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</si>
  <si>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</si>
  <si>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</si>
  <si>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</si>
  <si>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</si>
  <si>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</si>
  <si>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</si>
  <si>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</si>
  <si>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</si>
  <si>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</si>
  <si>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</si>
  <si>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</si>
  <si>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</si>
  <si>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</si>
  <si>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</si>
  <si>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</si>
  <si>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</si>
  <si>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</si>
  <si>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</si>
  <si>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</si>
  <si>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</si>
  <si>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</si>
  <si>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</si>
  <si>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</si>
  <si>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</si>
  <si>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</si>
  <si>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</si>
  <si>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</si>
  <si>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</si>
  <si>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</si>
  <si>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</si>
  <si>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</si>
  <si>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</si>
  <si>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</si>
  <si>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</si>
  <si>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</si>
  <si>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</si>
  <si>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</si>
  <si>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</si>
  <si>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</si>
  <si>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</si>
  <si>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</si>
  <si>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</si>
  <si>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</si>
  <si>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</si>
  <si>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</si>
  <si>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</si>
  <si>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</si>
  <si>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</si>
  <si>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</si>
  <si>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</si>
  <si>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</si>
  <si>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</si>
  <si>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</si>
  <si>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</si>
  <si>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</si>
  <si>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</si>
  <si>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</si>
  <si>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</si>
  <si>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</si>
  <si>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</si>
  <si>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</si>
  <si>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</si>
  <si>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</si>
  <si>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</si>
  <si>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</si>
  <si>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</si>
  <si>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</si>
  <si>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</si>
  <si>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</si>
  <si>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</si>
  <si>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</si>
  <si>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</si>
  <si>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</si>
  <si>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</si>
  <si>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</si>
  <si>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</si>
  <si>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</si>
  <si>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</si>
  <si>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</si>
  <si>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</si>
  <si>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</si>
  <si>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</si>
  <si>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</si>
  <si>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</si>
  <si>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</si>
  <si>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</si>
  <si>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</si>
  <si>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</si>
  <si>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</si>
  <si>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</si>
  <si>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</si>
  <si>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</si>
  <si>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</si>
  <si>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</si>
  <si>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</si>
  <si>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</si>
  <si>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</si>
  <si>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</si>
  <si>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</si>
  <si>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</si>
  <si>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</si>
  <si>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</si>
  <si>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</si>
  <si>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</si>
  <si>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</si>
  <si>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</si>
  <si>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</si>
  <si>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</si>
  <si>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</si>
  <si>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</si>
  <si>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</si>
  <si>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</si>
  <si>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</si>
  <si>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</si>
  <si>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</si>
  <si>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</si>
  <si>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</si>
  <si>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</si>
  <si>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</si>
  <si>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</si>
  <si>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</si>
  <si>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</si>
  <si>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</si>
  <si>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</si>
  <si>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</si>
  <si>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</si>
  <si>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</si>
  <si>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</si>
  <si>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</si>
  <si>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</si>
  <si>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</si>
  <si>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</si>
  <si>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</si>
  <si>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</si>
  <si>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</si>
  <si>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</si>
  <si>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</si>
  <si>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</si>
  <si>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</si>
  <si>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</si>
  <si>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</si>
  <si>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</si>
  <si>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</si>
  <si>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</si>
  <si>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</si>
  <si>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</si>
  <si>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</si>
  <si>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</si>
  <si>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</si>
  <si>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</si>
  <si>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</si>
  <si>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</si>
  <si>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</si>
  <si>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</si>
  <si>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</si>
  <si>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</si>
  <si>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</si>
  <si>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</si>
  <si>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</si>
  <si>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</si>
  <si>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</si>
  <si>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</si>
  <si>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</si>
  <si>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</si>
  <si>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</si>
  <si>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</si>
  <si>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</si>
  <si>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</si>
  <si>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</si>
  <si>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</si>
  <si>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</si>
  <si>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</si>
  <si>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</si>
  <si>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</si>
  <si>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</si>
  <si>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</si>
  <si>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</si>
  <si>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</si>
  <si>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</si>
  <si>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</si>
  <si>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</si>
  <si>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</si>
  <si>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</si>
  <si>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</si>
  <si>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</si>
  <si>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</si>
  <si>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</si>
  <si>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</si>
  <si>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</si>
  <si>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</si>
  <si>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</si>
  <si>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</si>
  <si>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</si>
  <si>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</si>
  <si>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</si>
  <si>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</si>
  <si>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</si>
  <si>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</si>
  <si>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</si>
  <si>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</si>
  <si>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</si>
  <si>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</si>
  <si>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</si>
  <si>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</si>
  <si>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</si>
  <si>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</si>
  <si>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</si>
  <si>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</si>
  <si>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</si>
  <si>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</si>
  <si>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</si>
  <si>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</si>
  <si>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</si>
  <si>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</si>
  <si>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</si>
  <si>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</si>
  <si>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</si>
  <si>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</si>
  <si>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</si>
  <si>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</si>
  <si>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</si>
  <si>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</si>
  <si>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</si>
  <si>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</si>
  <si>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</si>
  <si>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</si>
  <si>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</si>
  <si>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</si>
  <si>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</si>
  <si>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</si>
  <si>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</si>
  <si>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</si>
  <si>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</si>
  <si>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</si>
  <si>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</si>
  <si>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</si>
  <si>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</si>
  <si>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</si>
  <si>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</si>
  <si>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</si>
  <si>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</si>
  <si>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</si>
  <si>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</si>
  <si>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</si>
  <si>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</si>
  <si>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</si>
  <si>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</si>
  <si>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</si>
  <si>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</si>
  <si>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</si>
  <si>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</si>
  <si>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</si>
  <si>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</si>
  <si>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</si>
  <si>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</si>
  <si>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</si>
  <si>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</si>
  <si>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</si>
  <si>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</si>
  <si>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</si>
  <si>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</si>
  <si>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</si>
  <si>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</si>
  <si>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</si>
  <si>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</si>
  <si>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</si>
  <si>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</si>
  <si>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</si>
  <si>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</si>
  <si>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</si>
  <si>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</si>
  <si>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</si>
  <si>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</si>
  <si>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</si>
  <si>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</si>
  <si>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</si>
  <si>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</si>
  <si>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</si>
  <si>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</si>
  <si>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</si>
  <si>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</si>
  <si>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</si>
  <si>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</si>
  <si>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</si>
  <si>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</si>
  <si>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</si>
  <si>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</si>
  <si>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</si>
  <si>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</si>
  <si>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</si>
  <si>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</si>
  <si>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</si>
  <si>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</si>
  <si>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</si>
  <si>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</si>
  <si>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</si>
  <si>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</si>
  <si>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</si>
  <si>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</si>
  <si>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</si>
  <si>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</si>
  <si>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</si>
  <si>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</si>
  <si>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</si>
  <si>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</si>
  <si>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</si>
  <si>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</si>
  <si>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</si>
  <si>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</si>
  <si>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</si>
  <si>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</si>
  <si>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</si>
  <si>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</si>
  <si>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</si>
  <si>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</si>
  <si>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</si>
  <si>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</si>
  <si>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</si>
  <si>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</si>
  <si>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</si>
  <si>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</si>
  <si>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</si>
  <si>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</si>
  <si>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</si>
  <si>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</si>
  <si>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</si>
  <si>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</si>
  <si>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</si>
  <si>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</si>
  <si>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</si>
  <si>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</si>
  <si>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</si>
  <si>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</si>
  <si>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</si>
  <si>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</si>
  <si>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</si>
  <si>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</si>
  <si>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</si>
  <si>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</si>
  <si>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</si>
  <si>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</si>
  <si>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</si>
  <si>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</si>
  <si>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</si>
  <si>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</si>
  <si>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</si>
  <si>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</si>
  <si>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</si>
  <si>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</si>
  <si>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</si>
  <si>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</si>
  <si>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</si>
  <si>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</si>
  <si>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</si>
  <si>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</si>
  <si>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</si>
  <si>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</si>
  <si>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</si>
  <si>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</si>
  <si>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</si>
  <si>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</si>
  <si>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</si>
  <si>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</si>
  <si>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</si>
  <si>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</si>
  <si>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</si>
  <si>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</si>
  <si>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</si>
  <si>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</si>
  <si>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</si>
  <si>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</si>
  <si>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</si>
  <si>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</si>
  <si>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</si>
  <si>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</si>
  <si>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</si>
  <si>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</si>
  <si>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</si>
  <si>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</si>
  <si>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</si>
  <si>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</si>
  <si>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</si>
  <si>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</si>
  <si>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</si>
  <si>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</si>
  <si>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</si>
  <si>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</si>
  <si>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</si>
  <si>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</si>
  <si>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</si>
  <si>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</si>
  <si>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</si>
  <si>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</si>
  <si>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</si>
  <si>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</si>
  <si>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</si>
  <si>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</si>
  <si>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</si>
  <si>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</si>
  <si>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</si>
  <si>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</si>
  <si>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</si>
  <si>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</si>
  <si>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</si>
  <si>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</si>
  <si>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</si>
  <si>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</si>
  <si>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</si>
  <si>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</si>
  <si>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</si>
  <si>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</si>
  <si>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</si>
  <si>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</si>
  <si>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</si>
  <si>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</si>
  <si>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</si>
  <si>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</si>
  <si>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</si>
  <si>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</si>
  <si>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</si>
  <si>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</si>
  <si>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</si>
  <si>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</si>
  <si>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</si>
  <si>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</si>
  <si>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</si>
  <si>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</si>
  <si>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</si>
  <si>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</si>
  <si>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</si>
  <si>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</si>
  <si>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</si>
  <si>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</si>
  <si>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</si>
  <si>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</si>
  <si>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</si>
  <si>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</si>
  <si>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</si>
  <si>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</si>
  <si>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</si>
  <si>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</si>
  <si>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</si>
  <si>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</si>
  <si>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</si>
  <si>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</si>
  <si>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</si>
  <si>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</si>
  <si>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</si>
  <si>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</si>
  <si>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</si>
  <si>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</si>
  <si>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</si>
  <si>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</si>
  <si>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</si>
  <si>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</si>
  <si>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</si>
  <si>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</si>
  <si>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</si>
  <si>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</si>
  <si>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</si>
  <si>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</si>
  <si>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</si>
  <si>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</si>
  <si>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</si>
  <si>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</si>
  <si>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</si>
  <si>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</si>
  <si>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</si>
  <si>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</si>
  <si>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</si>
  <si>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</si>
  <si>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</si>
  <si>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</si>
  <si>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</si>
  <si>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</si>
  <si>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</si>
  <si>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</si>
  <si>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</si>
  <si>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</si>
  <si>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</si>
  <si>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</si>
  <si>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</si>
  <si>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</si>
  <si>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</si>
  <si>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</si>
  <si>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</si>
  <si>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</si>
  <si>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</si>
  <si>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</si>
  <si>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</si>
  <si>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</si>
  <si>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</si>
  <si>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</si>
  <si>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</si>
  <si>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</si>
  <si>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</si>
  <si>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</si>
  <si>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</si>
  <si>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</si>
  <si>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</si>
  <si>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</si>
  <si>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</si>
  <si>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</si>
  <si>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</si>
  <si>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</si>
  <si>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</si>
  <si>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</si>
  <si>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</si>
  <si>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</si>
  <si>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</si>
  <si>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</si>
  <si>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</si>
  <si>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</si>
  <si>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</si>
  <si>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</si>
  <si>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</si>
  <si>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</si>
  <si>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</si>
  <si>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</si>
  <si>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</si>
  <si>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</si>
  <si>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</si>
  <si>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</si>
  <si>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</si>
  <si>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</si>
  <si>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</si>
  <si>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</si>
  <si>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</si>
  <si>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</si>
  <si>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</si>
  <si>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</si>
  <si>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</si>
  <si>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</si>
  <si>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</si>
  <si>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</si>
  <si>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</si>
  <si>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</si>
  <si>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</si>
  <si>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</si>
  <si>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</si>
  <si>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</si>
  <si>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</si>
  <si>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</si>
  <si>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</si>
  <si>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</si>
  <si>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</si>
  <si>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</si>
  <si>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</si>
  <si>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</si>
  <si>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</si>
  <si>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</si>
  <si>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</si>
  <si>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</si>
  <si>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</si>
  <si>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</si>
  <si>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</si>
  <si>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</si>
  <si>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</si>
  <si>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</si>
  <si>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</si>
  <si>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</si>
  <si>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</si>
  <si>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</si>
  <si>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</si>
  <si>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</si>
  <si>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</si>
  <si>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</si>
  <si>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</si>
  <si>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</si>
  <si>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</si>
  <si>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</si>
  <si>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</si>
  <si>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</si>
  <si>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</si>
  <si>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</si>
  <si>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</si>
  <si>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</si>
  <si>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</si>
  <si>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</si>
  <si>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</si>
  <si>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</si>
  <si>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</si>
  <si>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</si>
  <si>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</si>
  <si>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</si>
  <si>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</si>
  <si>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</si>
  <si>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</si>
  <si>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</si>
  <si>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</si>
  <si>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</si>
  <si>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</si>
  <si>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</si>
  <si>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</si>
  <si>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</si>
  <si>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</si>
  <si>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</si>
  <si>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</si>
  <si>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</si>
  <si>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</si>
  <si>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</si>
  <si>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</si>
  <si>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</si>
  <si>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</si>
  <si>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</si>
  <si>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</si>
  <si>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</si>
  <si>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</si>
  <si>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</si>
  <si>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</si>
  <si>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</si>
  <si>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</si>
  <si>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</si>
  <si>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</si>
  <si>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</si>
  <si>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</si>
  <si>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</si>
  <si>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</si>
  <si>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</si>
  <si>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</si>
  <si>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</si>
  <si>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</si>
  <si>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</si>
  <si>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</si>
  <si>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</si>
  <si>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</si>
  <si>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</si>
  <si>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</si>
  <si>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</si>
  <si>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</si>
  <si>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</si>
  <si>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</si>
  <si>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</si>
  <si>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</si>
  <si>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</si>
  <si>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</si>
  <si>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</si>
  <si>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</si>
  <si>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</si>
  <si>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</si>
  <si>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</si>
  <si>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</si>
  <si>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</si>
  <si>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</si>
  <si>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</si>
  <si>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</si>
  <si>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</si>
  <si>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</si>
  <si>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</si>
  <si>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</si>
  <si>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</si>
  <si>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</si>
  <si>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</si>
  <si>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</si>
  <si>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</si>
  <si>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</si>
  <si>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</si>
  <si>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</si>
  <si>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</si>
  <si>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</si>
  <si>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</si>
  <si>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</si>
  <si>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</si>
  <si>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</si>
  <si>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</si>
  <si>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</si>
  <si>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</si>
  <si>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</si>
  <si>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</si>
  <si>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</si>
  <si>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</si>
  <si>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</si>
  <si>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</si>
  <si>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</si>
  <si>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</si>
  <si>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</si>
  <si>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</si>
  <si>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</si>
  <si>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</si>
  <si>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</si>
  <si>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</si>
  <si>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</si>
  <si>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</si>
  <si>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</si>
  <si>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</si>
  <si>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</si>
  <si>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</si>
  <si>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</si>
  <si>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</si>
  <si>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</si>
  <si>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</si>
  <si>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</si>
  <si>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</si>
  <si>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</si>
  <si>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</si>
  <si>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</si>
  <si>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</si>
  <si>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</si>
  <si>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</si>
  <si>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</si>
  <si>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</si>
  <si>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</si>
  <si>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</si>
  <si>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</si>
  <si>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</si>
  <si>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</si>
  <si>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</si>
  <si>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</si>
  <si>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</si>
  <si>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</si>
  <si>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</si>
  <si>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</si>
  <si>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</si>
  <si>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</si>
  <si>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</si>
  <si>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</si>
  <si>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</si>
  <si>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</si>
  <si>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</si>
  <si>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</si>
  <si>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</si>
  <si>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</si>
  <si>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</si>
  <si>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</si>
  <si>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</si>
  <si>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</si>
  <si>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</si>
  <si>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</si>
  <si>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</si>
  <si>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</si>
  <si>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</si>
  <si>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</si>
  <si>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</si>
  <si>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</si>
  <si>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</si>
  <si>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</si>
  <si>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</si>
  <si>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</si>
  <si>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</si>
  <si>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</si>
  <si>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</si>
  <si>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</si>
  <si>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</si>
  <si>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</si>
  <si>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</si>
  <si>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</si>
  <si>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</si>
  <si>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</si>
  <si>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</si>
  <si>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</si>
  <si>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</si>
  <si>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</si>
  <si>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</si>
  <si>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</si>
  <si>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</si>
  <si>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</si>
  <si>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</si>
  <si>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</si>
  <si>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</si>
  <si>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</si>
  <si>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</si>
  <si>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</si>
  <si>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</si>
  <si>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</si>
  <si>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</si>
  <si>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</si>
  <si>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</si>
  <si>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</si>
  <si>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</si>
  <si>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</si>
  <si>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</si>
  <si>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</si>
  <si>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</si>
  <si>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</si>
  <si>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</si>
  <si>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</si>
  <si>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</si>
  <si>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</si>
  <si>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</si>
  <si>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</si>
  <si>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</si>
  <si>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</si>
  <si>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</si>
  <si>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</si>
  <si>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</si>
  <si>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</si>
  <si>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</si>
  <si>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</si>
  <si>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</si>
  <si>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</si>
  <si>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</si>
  <si>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</si>
  <si>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</si>
  <si>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</si>
  <si>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</si>
  <si>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</si>
  <si>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</si>
  <si>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</si>
  <si>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</si>
  <si>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</si>
  <si>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</si>
  <si>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</si>
  <si>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</si>
  <si>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</si>
  <si>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</si>
  <si>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</si>
  <si>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</si>
  <si>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</si>
  <si>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</si>
  <si>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</si>
  <si>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</si>
  <si>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</si>
  <si>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</si>
  <si>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</si>
  <si>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</si>
  <si>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</si>
  <si>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</si>
  <si>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</si>
  <si>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</si>
  <si>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</si>
  <si>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</si>
  <si>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</si>
  <si>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</si>
  <si>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</si>
  <si>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</si>
  <si>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</si>
  <si>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</si>
  <si>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</si>
  <si>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</si>
  <si>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</si>
  <si>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</si>
  <si>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</si>
  <si>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</si>
  <si>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</si>
  <si>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</si>
  <si>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</si>
  <si>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</si>
  <si>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</si>
  <si>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</si>
  <si>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</si>
  <si>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</si>
  <si>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</si>
  <si>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</si>
  <si>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</si>
  <si>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</si>
  <si>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</si>
  <si>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</si>
  <si>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</si>
  <si>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</si>
  <si>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</si>
  <si>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</si>
  <si>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</si>
  <si>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</si>
  <si>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</si>
  <si>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</si>
  <si>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</si>
  <si>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</si>
  <si>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</si>
  <si>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</si>
  <si>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</si>
  <si>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</si>
  <si>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</si>
  <si>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</si>
  <si>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</si>
  <si>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</si>
  <si>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</si>
  <si>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</si>
  <si>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</si>
  <si>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</si>
  <si>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</si>
  <si>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</si>
  <si>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</si>
  <si>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</si>
  <si>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</si>
  <si>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</si>
  <si>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</si>
  <si>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</si>
  <si>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</si>
  <si>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</si>
  <si>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</si>
  <si>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</si>
  <si>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</si>
  <si>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</si>
  <si>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</si>
  <si>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</si>
  <si>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</si>
  <si>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</si>
  <si>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</si>
  <si>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</si>
  <si>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</si>
  <si>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</si>
  <si>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</si>
  <si>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</si>
  <si>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</si>
  <si>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</si>
  <si>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</si>
  <si>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</si>
  <si>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</si>
  <si>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</si>
  <si>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</si>
  <si>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</si>
  <si>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</si>
  <si>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</si>
  <si>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</si>
  <si>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</si>
  <si>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</si>
  <si>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</si>
  <si>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</si>
  <si>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</si>
  <si>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</si>
  <si>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</si>
  <si>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</si>
  <si>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</si>
  <si>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</si>
  <si>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</si>
  <si>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</si>
  <si>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</si>
  <si>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suscribieron contratos bajo disposiciones de Ley 80 o Ley 1150 o demás disposiciones reglamentarias, dada la naturaleza del Fondo de Estabilización de Precios</t>
  </si>
  <si>
    <t>No se suscribieron contratos o convenios interadministrativos, dada la naturaleza del Fondo de Estabilización de Precios Palmero</t>
  </si>
  <si>
    <t>No se suscribieron contratos con consorcios o uniones temporales</t>
  </si>
  <si>
    <t>FILA_2</t>
  </si>
  <si>
    <t>FILA_3</t>
  </si>
  <si>
    <t>1-17386209884</t>
  </si>
  <si>
    <t>LUIS JAIME GONZALEZ TRIANA</t>
  </si>
  <si>
    <t>Representante Legal Suplente Plural Especial</t>
  </si>
  <si>
    <t>Brindar información histórica y en tiempo real de los mercados financieros, necesarios para los Fondos Parafiscales.</t>
  </si>
  <si>
    <t>REFINITIV LIMITED</t>
  </si>
  <si>
    <t>Julio Cesar Laguna Loaiza</t>
  </si>
  <si>
    <t>001/23</t>
  </si>
  <si>
    <t>Observadores aduaneros en las Operaciones de Importación y seguimiento a las operaciones de exportación, con el alcance y la cobertura a las partidas y subpartidas del sector de semillas oleagniosas, aceites y grasas y biodiesel en las aduanas de Buenaventura, Cartagena, Barranquilla, Santa Marta, Ipiales y todas las zonas francas del país donde se tenga operación.</t>
  </si>
  <si>
    <t>CVO SAS</t>
  </si>
  <si>
    <t>003/21</t>
  </si>
  <si>
    <t>Vigilar los procesos ejecutivos con sentencia a favor y sin medidas cautelares efectivas de: 1 ARMANDO BOHORQUEZ. 2 ATILIO GUILLERMO PABON MIRANDA. 3 CARLOS ARTURO PARRA MIER. 4 ENRIQUE AARON NÚÑEZ. 5 HORACIO MANJARREZ AARON. 6 HUMBERTO ANTONIO PINEDA CASTIBLANCO. 7 OVIDIO ROJAS. 8 RUBEN ALFREDO LACOUTURE ORTIZ. 9 COOTRAZOBA. 10 HEYNER ENRIQUE BAYONA ROPERO. 11 VALA S.A.</t>
  </si>
  <si>
    <t>LILIANA MARIA TROMP CHARRIS</t>
  </si>
  <si>
    <t>Paula Andrea Garavito Guarín</t>
  </si>
  <si>
    <t>La vigencia del contrato está sujeta a condición de finalizarse el objeto del mismo, motivo por el cual no tiene un plazo determinado ni fecha de finalización. Para la vigencia 2023 se adiciona en valor. Porcentaje de avance se reporta al 100% ya que se cumplió con la totalidad de la vigilancia para el año 2022.</t>
  </si>
  <si>
    <t>FILA_4</t>
  </si>
  <si>
    <t>FILA_5</t>
  </si>
  <si>
    <t>007/17</t>
  </si>
  <si>
    <t>CRISTINA TRIANA SOTO</t>
  </si>
  <si>
    <t>Representante Legal Suplente General</t>
  </si>
  <si>
    <t>ARRENDAMIENTO DE INTANGIBLES</t>
  </si>
  <si>
    <t>Arrendamiento de los siguientes sistemas de información para la administración del FEP: 1) ERP Apoteosys, 2) Sist de nómina Kactus; 3) Sist de reportes Biable; 4) Sist de Gestión Documental Orfeo; 5) CRM; 6) Intranet Palmaweb; 7) Portal palmero; y 8) Software base de los servidores, cuyos desarrollos o licencias son de propiedad de EL ARRENDADOR</t>
  </si>
  <si>
    <t>FEDERACIÓN NACIONAL DE CULTIVADORES DE PALMA DE ACEITE - FEDEPALMA</t>
  </si>
  <si>
    <t>Mario Gomez Arciniegas</t>
  </si>
  <si>
    <t>001/18</t>
  </si>
  <si>
    <t>Se renueva en tiempo para la vigencia 2023. El valor total de las adiciones corresponde a la sumatoria del valor del arrendamiento para las vigencias 2018, 2019, 2020, 2021 y 2022. Para 2023 se está calculando el valor y se reportará una vez se tenga. El pago para el 2023 se hace de manera trimestral, trimestre vencido.</t>
  </si>
  <si>
    <t>Arrendamiento por el uso del Sistema de Información para la Administración de los Fondos Parafiscales Palmeros, que permite llevar de manera eficiente y efectiva la administración del FEP</t>
  </si>
  <si>
    <t>Se renueva en tiempo para la vigencia 2023. El valor total de las adiciones corresponde a la sumatoria del valor del arrendamiento para las vigencias 2019, 2020, 2021 y 2022. Para 2023 se está calculando el valor y se reportará una vez se tenga. El pago para el 2023 se hace de manera trimestral, trimestre vencido.</t>
  </si>
  <si>
    <t>No se expidieron órdenes por monto superior a 5 smlv</t>
  </si>
  <si>
    <t>El contratista es una sucursal de sociedad extranjera identificada con NIT. 800053129-0, que por Escritura Pública No. 591 de la Notaría 41 de Bogotá D.C. del 04 de abril de 2019, cambió su nombre de REUTERS LIMITED, por el de REFINITIV LIMITED. Se renueva para la vigencia 2023 en valor y plazo, se ajusta fecha de inicio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</si>
</sst>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2">
    <xf numFmtId="0" fontId="0" fillId="0" borderId="0"/>
    <xf numFmtId="0" fontId="3" fillId="0" borderId="2"/>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0" borderId="4" xfId="0" applyFont="1" applyBorder="1" applyAlignment="1" applyProtection="1">
      <alignment vertical="center"/>
      <protection locked="0"/>
    </xf>
    <xf numFmtId="0" fontId="4" fillId="4" borderId="4" xfId="0" applyFont="1" applyFill="1" applyBorder="1" applyAlignment="1" applyProtection="1">
      <alignment vertical="center"/>
      <protection locked="0"/>
    </xf>
    <xf numFmtId="164" fontId="4" fillId="4" borderId="4" xfId="0" applyNumberFormat="1" applyFont="1" applyFill="1" applyBorder="1" applyAlignment="1" applyProtection="1">
      <alignment vertical="center"/>
      <protection locked="0"/>
    </xf>
    <xf numFmtId="0" fontId="4" fillId="0" borderId="4" xfId="1" quotePrefix="1" applyFont="1" applyBorder="1" applyAlignment="1" applyProtection="1">
      <alignment vertical="center"/>
      <protection locked="0"/>
    </xf>
    <xf numFmtId="164" fontId="4" fillId="4" borderId="4" xfId="1" applyNumberFormat="1"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4" borderId="4" xfId="0" applyFont="1" applyFill="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0" fillId="0" borderId="0" xfId="0" applyAlignment="1">
      <alignment vertical="center"/>
    </xf>
    <xf numFmtId="0" fontId="4" fillId="0" borderId="4" xfId="0" applyFont="1" applyBorder="1" applyAlignment="1">
      <alignment vertical="center"/>
    </xf>
    <xf numFmtId="0" fontId="0" fillId="5" borderId="3" xfId="0" applyFill="1" applyBorder="1" applyAlignment="1" applyProtection="1">
      <alignment vertical="center" wrapText="1"/>
      <protection locked="0"/>
    </xf>
    <xf numFmtId="164" fontId="0" fillId="5" borderId="3" xfId="0" applyNumberFormat="1" applyFill="1" applyBorder="1" applyAlignment="1" applyProtection="1">
      <alignment vertical="center" wrapText="1"/>
      <protection locked="0"/>
    </xf>
    <xf numFmtId="0" fontId="0" fillId="0" borderId="0" xfId="0" applyAlignment="1">
      <alignment vertical="center" wrapText="1"/>
    </xf>
  </cellXfs>
  <cellStyles count="2">
    <cellStyle name="Normal" xfId="0" builtinId="0"/>
    <cellStyle name="Normal 18" xfId="1" xr:uid="{E991A2FB-B356-408C-9745-39CDFA178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showGridLines="0" tabSelected="1" workbookViewId="0">
      <selection activeCell="C14" sqref="C14"/>
    </sheetView>
  </sheetViews>
  <sheetFormatPr baseColWidth="10" defaultColWidth="8.7265625" defaultRowHeight="14.5" x14ac:dyDescent="0.35"/>
  <cols>
    <col min="2" max="2" width="21" customWidth="1"/>
    <col min="3" max="3" width="32" customWidth="1"/>
    <col min="4" max="4" width="29.36328125"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4" t="s">
        <v>1</v>
      </c>
      <c r="E1" s="15"/>
      <c r="F1" s="15"/>
    </row>
    <row r="2" spans="1:57" x14ac:dyDescent="0.35">
      <c r="B2" s="1" t="s">
        <v>2</v>
      </c>
      <c r="C2" s="1">
        <v>423</v>
      </c>
      <c r="D2" s="14" t="s">
        <v>3</v>
      </c>
      <c r="E2" s="15"/>
      <c r="F2" s="15"/>
    </row>
    <row r="3" spans="1:57" x14ac:dyDescent="0.35">
      <c r="B3" s="1" t="s">
        <v>4</v>
      </c>
      <c r="C3" s="1">
        <v>1</v>
      </c>
      <c r="D3" s="14"/>
      <c r="E3" s="15"/>
      <c r="F3" s="15"/>
    </row>
    <row r="4" spans="1:57" x14ac:dyDescent="0.35">
      <c r="B4" s="1" t="s">
        <v>5</v>
      </c>
      <c r="C4" s="1">
        <v>66</v>
      </c>
    </row>
    <row r="5" spans="1:57" x14ac:dyDescent="0.35">
      <c r="B5" s="1" t="s">
        <v>6</v>
      </c>
      <c r="C5" s="5">
        <v>44957</v>
      </c>
    </row>
    <row r="6" spans="1:57" x14ac:dyDescent="0.35">
      <c r="B6" s="1" t="s">
        <v>7</v>
      </c>
      <c r="C6" s="1">
        <v>1</v>
      </c>
      <c r="D6" s="1" t="s">
        <v>8</v>
      </c>
    </row>
    <row r="8" spans="1:57" x14ac:dyDescent="0.3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17" customFormat="1" ht="87" x14ac:dyDescent="0.35">
      <c r="A11" s="16">
        <v>1</v>
      </c>
      <c r="B11" s="17" t="s">
        <v>66</v>
      </c>
      <c r="C11" s="18" t="s">
        <v>82</v>
      </c>
      <c r="D11" s="18" t="s">
        <v>2009</v>
      </c>
      <c r="E11" s="18" t="s">
        <v>67</v>
      </c>
      <c r="F11" s="19" t="s">
        <v>67</v>
      </c>
      <c r="G11" s="18" t="s">
        <v>67</v>
      </c>
      <c r="H11" s="18"/>
      <c r="I11" s="18" t="s">
        <v>67</v>
      </c>
      <c r="J11" s="18" t="s">
        <v>285</v>
      </c>
      <c r="K11" s="18" t="s">
        <v>67</v>
      </c>
      <c r="L11" s="18" t="s">
        <v>128</v>
      </c>
      <c r="M11" s="18" t="s">
        <v>128</v>
      </c>
      <c r="N11" s="18" t="s">
        <v>67</v>
      </c>
      <c r="O11" s="18" t="s">
        <v>67</v>
      </c>
      <c r="P11" s="18" t="s">
        <v>67</v>
      </c>
      <c r="Q11" s="18"/>
      <c r="R11" s="18" t="s">
        <v>67</v>
      </c>
      <c r="S11" s="18"/>
      <c r="T11" s="18" t="s">
        <v>157</v>
      </c>
      <c r="U11" s="18" t="s">
        <v>113</v>
      </c>
      <c r="V11" s="18" t="s">
        <v>123</v>
      </c>
      <c r="W11" s="18"/>
      <c r="X11" s="18"/>
      <c r="Y11" s="18" t="s">
        <v>157</v>
      </c>
      <c r="Z11" s="18" t="s">
        <v>67</v>
      </c>
      <c r="AA11" s="18" t="s">
        <v>67</v>
      </c>
      <c r="AB11" s="18" t="s">
        <v>67</v>
      </c>
      <c r="AC11" s="18" t="s">
        <v>128</v>
      </c>
      <c r="AD11" s="19" t="s">
        <v>67</v>
      </c>
      <c r="AE11" s="18" t="s">
        <v>113</v>
      </c>
      <c r="AF11" s="18" t="s">
        <v>67</v>
      </c>
      <c r="AG11" s="18"/>
      <c r="AH11" s="18"/>
      <c r="AI11" s="18" t="s">
        <v>157</v>
      </c>
      <c r="AJ11" s="18" t="s">
        <v>67</v>
      </c>
      <c r="AK11" s="18" t="s">
        <v>67</v>
      </c>
      <c r="AL11" s="18" t="s">
        <v>67</v>
      </c>
      <c r="AM11" s="18"/>
      <c r="AN11" s="18"/>
      <c r="AO11" s="18" t="s">
        <v>157</v>
      </c>
      <c r="AP11" s="18" t="s">
        <v>67</v>
      </c>
      <c r="AQ11" s="18" t="s">
        <v>67</v>
      </c>
      <c r="AR11" s="18"/>
      <c r="AS11" s="18" t="s">
        <v>67</v>
      </c>
      <c r="AT11" s="18"/>
      <c r="AU11" s="18" t="s">
        <v>67</v>
      </c>
      <c r="AV11" s="18"/>
      <c r="AW11" s="18"/>
      <c r="AX11" s="19" t="s">
        <v>67</v>
      </c>
      <c r="AY11" s="19" t="s">
        <v>67</v>
      </c>
      <c r="AZ11" s="19" t="s">
        <v>67</v>
      </c>
      <c r="BA11" s="18"/>
      <c r="BB11" s="18"/>
      <c r="BC11" s="18"/>
      <c r="BD11" s="18"/>
      <c r="BE11" s="18"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uyet5ONYFs0E89gHSaxkMx5PXz3MLCbjeq19T9py0hLKVrjWUnPE5UQJOxcTqqqfknlhduORkjREM0H0tVZ8RQ==" saltValue="4DinQ39RSdtqzubQvFZbMQ==" spinCount="100000" sheet="1" objects="1" scenarios="1"/>
  <mergeCells count="3">
    <mergeCell ref="B8:BE8"/>
    <mergeCell ref="D1:F1"/>
    <mergeCell ref="D2:F3"/>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7"/>
  <sheetViews>
    <sheetView showGridLines="0" workbookViewId="0">
      <pane ySplit="10" topLeftCell="A11" activePane="bottomLeft" state="frozen"/>
      <selection pane="bottomLeft" activeCell="A11" sqref="A11"/>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6328125" bestFit="1" customWidth="1"/>
    <col min="12" max="12" width="37" customWidth="1"/>
    <col min="13" max="13" width="66.5429687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83.36328125" customWidth="1"/>
    <col min="53" max="256" width="8" hidden="1"/>
  </cols>
  <sheetData>
    <row r="1" spans="1:51" x14ac:dyDescent="0.35">
      <c r="B1" s="1" t="s">
        <v>0</v>
      </c>
      <c r="C1" s="1">
        <v>59</v>
      </c>
      <c r="D1" s="14" t="s">
        <v>1</v>
      </c>
      <c r="E1" s="15"/>
      <c r="F1" s="15"/>
    </row>
    <row r="2" spans="1:51" x14ac:dyDescent="0.35">
      <c r="B2" s="1" t="s">
        <v>2</v>
      </c>
      <c r="C2" s="1">
        <v>424</v>
      </c>
      <c r="D2" s="20" t="s">
        <v>1931</v>
      </c>
      <c r="E2" s="21"/>
      <c r="F2" s="21"/>
    </row>
    <row r="3" spans="1:51" x14ac:dyDescent="0.35">
      <c r="B3" s="1" t="s">
        <v>4</v>
      </c>
      <c r="C3" s="1">
        <v>1</v>
      </c>
      <c r="D3" s="20"/>
      <c r="E3" s="21"/>
      <c r="F3" s="21"/>
    </row>
    <row r="4" spans="1:51" x14ac:dyDescent="0.35">
      <c r="B4" s="1" t="s">
        <v>5</v>
      </c>
      <c r="C4" s="1">
        <v>66</v>
      </c>
    </row>
    <row r="5" spans="1:51" x14ac:dyDescent="0.35">
      <c r="B5" s="1" t="s">
        <v>6</v>
      </c>
      <c r="C5" s="5">
        <v>44957</v>
      </c>
    </row>
    <row r="6" spans="1:51" x14ac:dyDescent="0.35">
      <c r="B6" s="1" t="s">
        <v>7</v>
      </c>
      <c r="C6" s="1">
        <v>1</v>
      </c>
      <c r="D6" s="1" t="s">
        <v>8</v>
      </c>
    </row>
    <row r="8" spans="1:51" x14ac:dyDescent="0.35">
      <c r="A8" s="1" t="s">
        <v>9</v>
      </c>
      <c r="B8" s="12" t="s">
        <v>1932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24" customFormat="1" ht="58.5" thickBot="1" x14ac:dyDescent="0.4">
      <c r="A11" s="1">
        <v>1</v>
      </c>
      <c r="B11" s="24" t="s">
        <v>66</v>
      </c>
      <c r="C11" s="3" t="s">
        <v>69</v>
      </c>
      <c r="D11" s="3" t="s">
        <v>67</v>
      </c>
      <c r="E11" s="3" t="s">
        <v>2014</v>
      </c>
      <c r="F11" s="4">
        <v>43230</v>
      </c>
      <c r="G11" s="3" t="s">
        <v>2015</v>
      </c>
      <c r="H11" s="3">
        <v>79626682</v>
      </c>
      <c r="I11" s="3" t="s">
        <v>2016</v>
      </c>
      <c r="J11" s="3" t="s">
        <v>127</v>
      </c>
      <c r="K11" s="3" t="s">
        <v>1955</v>
      </c>
      <c r="L11" s="3" t="s">
        <v>67</v>
      </c>
      <c r="M11" s="3" t="s">
        <v>2017</v>
      </c>
      <c r="N11" s="3">
        <f>16979*2842.67</f>
        <v>48265693.93</v>
      </c>
      <c r="O11" s="3" t="s">
        <v>82</v>
      </c>
      <c r="P11" s="3"/>
      <c r="Q11" s="3" t="s">
        <v>157</v>
      </c>
      <c r="R11" s="3" t="s">
        <v>88</v>
      </c>
      <c r="S11" s="3" t="s">
        <v>76</v>
      </c>
      <c r="T11" s="3"/>
      <c r="U11" s="6">
        <v>800053129</v>
      </c>
      <c r="V11" s="6" t="s">
        <v>74</v>
      </c>
      <c r="W11" s="3" t="s">
        <v>67</v>
      </c>
      <c r="X11" s="6" t="s">
        <v>2018</v>
      </c>
      <c r="Y11" s="3" t="s">
        <v>92</v>
      </c>
      <c r="Z11" s="3" t="s">
        <v>126</v>
      </c>
      <c r="AA11" s="3"/>
      <c r="AB11" s="3"/>
      <c r="AC11" s="3" t="s">
        <v>157</v>
      </c>
      <c r="AD11" s="3" t="s">
        <v>67</v>
      </c>
      <c r="AE11" s="3" t="s">
        <v>67</v>
      </c>
      <c r="AF11" s="3" t="s">
        <v>102</v>
      </c>
      <c r="AG11" s="6">
        <v>93123689</v>
      </c>
      <c r="AH11" s="3"/>
      <c r="AI11" s="3" t="s">
        <v>157</v>
      </c>
      <c r="AJ11" s="3" t="s">
        <v>67</v>
      </c>
      <c r="AK11" s="6" t="s">
        <v>2019</v>
      </c>
      <c r="AL11" s="3">
        <f>213+360+360+360+360+360</f>
        <v>2013</v>
      </c>
      <c r="AM11" s="3" t="s">
        <v>106</v>
      </c>
      <c r="AN11" s="3">
        <v>0</v>
      </c>
      <c r="AO11" s="3" t="s">
        <v>107</v>
      </c>
      <c r="AP11" s="3">
        <f>60413100+66318000+68148850+80289600+95224000</f>
        <v>370393550</v>
      </c>
      <c r="AQ11" s="3">
        <v>360</v>
      </c>
      <c r="AR11" s="4">
        <v>43252</v>
      </c>
      <c r="AS11" s="4">
        <v>45291</v>
      </c>
      <c r="AT11" s="4" t="s">
        <v>67</v>
      </c>
      <c r="AU11" s="11">
        <v>8.3000000000000007</v>
      </c>
      <c r="AV11" s="11">
        <v>8.3000000000000007</v>
      </c>
      <c r="AW11" s="11">
        <v>8.33</v>
      </c>
      <c r="AX11" s="11">
        <v>0</v>
      </c>
      <c r="AY11" s="18" t="s">
        <v>2042</v>
      </c>
    </row>
    <row r="12" spans="1:51" s="24" customFormat="1" ht="15" thickBot="1" x14ac:dyDescent="0.4">
      <c r="A12" s="1">
        <v>2</v>
      </c>
      <c r="B12" s="24" t="s">
        <v>2012</v>
      </c>
      <c r="C12" s="3" t="s">
        <v>69</v>
      </c>
      <c r="D12" s="3"/>
      <c r="E12" s="3" t="s">
        <v>2020</v>
      </c>
      <c r="F12" s="4">
        <v>44928</v>
      </c>
      <c r="G12" s="3" t="s">
        <v>2015</v>
      </c>
      <c r="H12" s="3">
        <v>79626682</v>
      </c>
      <c r="I12" s="3" t="s">
        <v>2016</v>
      </c>
      <c r="J12" s="3" t="s">
        <v>70</v>
      </c>
      <c r="K12" s="3" t="s">
        <v>1955</v>
      </c>
      <c r="L12" s="3"/>
      <c r="M12" s="3" t="s">
        <v>2021</v>
      </c>
      <c r="N12" s="3">
        <v>223134924</v>
      </c>
      <c r="O12" s="3" t="s">
        <v>82</v>
      </c>
      <c r="P12" s="3"/>
      <c r="Q12" s="3" t="s">
        <v>157</v>
      </c>
      <c r="R12" s="3" t="s">
        <v>88</v>
      </c>
      <c r="S12" s="3" t="s">
        <v>76</v>
      </c>
      <c r="T12" s="3"/>
      <c r="U12" s="7">
        <v>900617924</v>
      </c>
      <c r="V12" s="7" t="s">
        <v>122</v>
      </c>
      <c r="W12" s="3"/>
      <c r="X12" s="3" t="s">
        <v>2022</v>
      </c>
      <c r="Y12" s="3" t="s">
        <v>92</v>
      </c>
      <c r="Z12" s="3" t="s">
        <v>126</v>
      </c>
      <c r="AA12" s="3"/>
      <c r="AB12" s="3"/>
      <c r="AC12" s="3" t="s">
        <v>157</v>
      </c>
      <c r="AD12" s="3"/>
      <c r="AE12" s="3"/>
      <c r="AF12" s="3" t="s">
        <v>102</v>
      </c>
      <c r="AG12" s="7">
        <v>93123689</v>
      </c>
      <c r="AH12" s="3"/>
      <c r="AI12" s="3" t="s">
        <v>157</v>
      </c>
      <c r="AJ12" s="3"/>
      <c r="AK12" s="6" t="s">
        <v>2019</v>
      </c>
      <c r="AL12" s="3">
        <v>360</v>
      </c>
      <c r="AM12" s="3" t="s">
        <v>106</v>
      </c>
      <c r="AN12" s="3">
        <v>0</v>
      </c>
      <c r="AO12" s="3" t="s">
        <v>117</v>
      </c>
      <c r="AP12" s="3">
        <v>0</v>
      </c>
      <c r="AQ12" s="3">
        <v>0</v>
      </c>
      <c r="AR12" s="4">
        <v>44928</v>
      </c>
      <c r="AS12" s="4">
        <v>45291</v>
      </c>
      <c r="AT12" s="4"/>
      <c r="AU12" s="11">
        <v>8.3000000000000007</v>
      </c>
      <c r="AV12" s="11">
        <v>8.3000000000000007</v>
      </c>
      <c r="AW12" s="11">
        <v>8.33</v>
      </c>
      <c r="AX12" s="11">
        <v>0</v>
      </c>
      <c r="AY12" s="18"/>
    </row>
    <row r="13" spans="1:51" s="24" customFormat="1" ht="58.5" thickBot="1" x14ac:dyDescent="0.4">
      <c r="A13" s="1">
        <v>3</v>
      </c>
      <c r="B13" s="24" t="s">
        <v>2013</v>
      </c>
      <c r="C13" s="3" t="s">
        <v>69</v>
      </c>
      <c r="D13" s="3"/>
      <c r="E13" s="3" t="s">
        <v>2023</v>
      </c>
      <c r="F13" s="8">
        <v>44365</v>
      </c>
      <c r="G13" s="3" t="s">
        <v>2015</v>
      </c>
      <c r="H13" s="3">
        <v>79626682</v>
      </c>
      <c r="I13" s="3" t="s">
        <v>2016</v>
      </c>
      <c r="J13" s="3" t="s">
        <v>96</v>
      </c>
      <c r="K13" s="3" t="s">
        <v>1955</v>
      </c>
      <c r="L13" s="3"/>
      <c r="M13" s="7" t="s">
        <v>2024</v>
      </c>
      <c r="N13" s="7">
        <v>14885146</v>
      </c>
      <c r="O13" s="3" t="s">
        <v>82</v>
      </c>
      <c r="P13" s="3"/>
      <c r="Q13" s="3" t="s">
        <v>157</v>
      </c>
      <c r="R13" s="3" t="s">
        <v>75</v>
      </c>
      <c r="S13" s="3" t="s">
        <v>102</v>
      </c>
      <c r="T13" s="3">
        <v>39047327</v>
      </c>
      <c r="U13" s="3"/>
      <c r="V13" s="7" t="s">
        <v>157</v>
      </c>
      <c r="W13" s="3"/>
      <c r="X13" s="7" t="s">
        <v>2025</v>
      </c>
      <c r="Y13" s="3" t="s">
        <v>92</v>
      </c>
      <c r="Z13" s="3" t="s">
        <v>126</v>
      </c>
      <c r="AA13" s="3"/>
      <c r="AB13" s="3"/>
      <c r="AC13" s="3" t="s">
        <v>157</v>
      </c>
      <c r="AD13" s="3"/>
      <c r="AE13" s="3"/>
      <c r="AF13" s="3" t="s">
        <v>102</v>
      </c>
      <c r="AG13" s="7">
        <v>52539334</v>
      </c>
      <c r="AH13" s="3"/>
      <c r="AI13" s="3" t="s">
        <v>157</v>
      </c>
      <c r="AJ13" s="3"/>
      <c r="AK13" s="7" t="s">
        <v>2026</v>
      </c>
      <c r="AL13" s="3">
        <v>0</v>
      </c>
      <c r="AM13" s="3" t="s">
        <v>106</v>
      </c>
      <c r="AN13" s="3">
        <v>0</v>
      </c>
      <c r="AO13" s="3" t="s">
        <v>81</v>
      </c>
      <c r="AP13" s="3">
        <f>18207000+18207000</f>
        <v>36414000</v>
      </c>
      <c r="AQ13" s="3">
        <v>0</v>
      </c>
      <c r="AR13" s="8">
        <v>44365</v>
      </c>
      <c r="AS13" s="4"/>
      <c r="AT13" s="4"/>
      <c r="AU13" s="3">
        <v>100</v>
      </c>
      <c r="AV13" s="3">
        <v>100</v>
      </c>
      <c r="AW13" s="11">
        <v>8.33</v>
      </c>
      <c r="AX13" s="11">
        <v>8.33</v>
      </c>
      <c r="AY13" s="22" t="s">
        <v>2027</v>
      </c>
    </row>
    <row r="14" spans="1:51" s="24" customFormat="1" ht="58.5" thickBot="1" x14ac:dyDescent="0.4">
      <c r="A14" s="1">
        <v>4</v>
      </c>
      <c r="B14" s="24" t="s">
        <v>2028</v>
      </c>
      <c r="C14" s="3" t="s">
        <v>69</v>
      </c>
      <c r="D14" s="3"/>
      <c r="E14" s="3" t="s">
        <v>2030</v>
      </c>
      <c r="F14" s="4">
        <v>43042</v>
      </c>
      <c r="G14" s="3" t="s">
        <v>2031</v>
      </c>
      <c r="H14" s="25">
        <v>52149556</v>
      </c>
      <c r="I14" s="25" t="s">
        <v>2032</v>
      </c>
      <c r="J14" s="3" t="s">
        <v>154</v>
      </c>
      <c r="K14" s="3" t="s">
        <v>1962</v>
      </c>
      <c r="L14" s="7" t="s">
        <v>2033</v>
      </c>
      <c r="M14" s="7" t="s">
        <v>2034</v>
      </c>
      <c r="N14" s="7">
        <v>21816218</v>
      </c>
      <c r="O14" s="3" t="s">
        <v>82</v>
      </c>
      <c r="P14" s="3"/>
      <c r="Q14" s="3" t="s">
        <v>157</v>
      </c>
      <c r="R14" s="3" t="s">
        <v>88</v>
      </c>
      <c r="S14" s="3" t="s">
        <v>76</v>
      </c>
      <c r="T14" s="3"/>
      <c r="U14" s="3">
        <v>860024423</v>
      </c>
      <c r="V14" s="3" t="s">
        <v>137</v>
      </c>
      <c r="W14" s="3"/>
      <c r="X14" s="3" t="s">
        <v>2035</v>
      </c>
      <c r="Y14" s="3" t="s">
        <v>92</v>
      </c>
      <c r="Z14" s="3" t="s">
        <v>126</v>
      </c>
      <c r="AA14" s="3"/>
      <c r="AB14" s="3"/>
      <c r="AC14" s="3" t="s">
        <v>157</v>
      </c>
      <c r="AD14" s="3"/>
      <c r="AE14" s="3"/>
      <c r="AF14" s="3" t="s">
        <v>102</v>
      </c>
      <c r="AG14" s="3">
        <v>13503540</v>
      </c>
      <c r="AH14" s="3"/>
      <c r="AI14" s="3" t="s">
        <v>157</v>
      </c>
      <c r="AJ14" s="3"/>
      <c r="AK14" s="3" t="s">
        <v>2036</v>
      </c>
      <c r="AL14" s="3">
        <f>58+360+360+360+360+360+360</f>
        <v>2218</v>
      </c>
      <c r="AM14" s="3" t="s">
        <v>106</v>
      </c>
      <c r="AN14" s="3">
        <v>0</v>
      </c>
      <c r="AO14" s="3" t="s">
        <v>95</v>
      </c>
      <c r="AP14" s="3">
        <f>148596566+188347431+193846716+193881723+185524608</f>
        <v>910197044</v>
      </c>
      <c r="AQ14" s="3">
        <v>360</v>
      </c>
      <c r="AR14" s="8">
        <v>43042</v>
      </c>
      <c r="AS14" s="8">
        <v>45291</v>
      </c>
      <c r="AT14" s="4"/>
      <c r="AU14" s="11">
        <v>8.33</v>
      </c>
      <c r="AV14" s="11">
        <v>8.33</v>
      </c>
      <c r="AW14" s="11">
        <v>100</v>
      </c>
      <c r="AX14" s="11">
        <v>100</v>
      </c>
      <c r="AY14" s="23" t="s">
        <v>2038</v>
      </c>
    </row>
    <row r="15" spans="1:51" s="24" customFormat="1" ht="58.5" thickBot="1" x14ac:dyDescent="0.4">
      <c r="A15" s="1">
        <v>5</v>
      </c>
      <c r="B15" s="24" t="s">
        <v>2029</v>
      </c>
      <c r="C15" s="3" t="s">
        <v>69</v>
      </c>
      <c r="D15" s="3"/>
      <c r="E15" s="9" t="s">
        <v>2037</v>
      </c>
      <c r="F15" s="10">
        <v>43153</v>
      </c>
      <c r="G15" s="3" t="s">
        <v>2031</v>
      </c>
      <c r="H15" s="25">
        <v>52149556</v>
      </c>
      <c r="I15" s="25" t="s">
        <v>2032</v>
      </c>
      <c r="J15" s="3" t="s">
        <v>149</v>
      </c>
      <c r="K15" s="3" t="s">
        <v>1962</v>
      </c>
      <c r="L15" s="7" t="s">
        <v>2033</v>
      </c>
      <c r="M15" s="3" t="s">
        <v>2039</v>
      </c>
      <c r="N15" s="3">
        <v>257496432</v>
      </c>
      <c r="O15" s="3" t="s">
        <v>82</v>
      </c>
      <c r="P15" s="3"/>
      <c r="Q15" s="3" t="s">
        <v>157</v>
      </c>
      <c r="R15" s="3" t="s">
        <v>88</v>
      </c>
      <c r="S15" s="3" t="s">
        <v>76</v>
      </c>
      <c r="T15" s="3"/>
      <c r="U15" s="7">
        <v>860024423</v>
      </c>
      <c r="V15" s="3" t="s">
        <v>137</v>
      </c>
      <c r="W15" s="3"/>
      <c r="X15" s="3" t="s">
        <v>2035</v>
      </c>
      <c r="Y15" s="3" t="s">
        <v>92</v>
      </c>
      <c r="Z15" s="3" t="s">
        <v>126</v>
      </c>
      <c r="AA15" s="3"/>
      <c r="AB15" s="3"/>
      <c r="AC15" s="3" t="s">
        <v>157</v>
      </c>
      <c r="AD15" s="3"/>
      <c r="AE15" s="3"/>
      <c r="AF15" s="3" t="s">
        <v>102</v>
      </c>
      <c r="AG15" s="3">
        <v>13503540</v>
      </c>
      <c r="AH15" s="3"/>
      <c r="AI15" s="3" t="s">
        <v>157</v>
      </c>
      <c r="AJ15" s="3"/>
      <c r="AK15" s="3" t="s">
        <v>2036</v>
      </c>
      <c r="AL15" s="3">
        <f>1392+360+360</f>
        <v>2112</v>
      </c>
      <c r="AM15" s="3" t="s">
        <v>106</v>
      </c>
      <c r="AN15" s="3">
        <v>0</v>
      </c>
      <c r="AO15" s="3" t="s">
        <v>95</v>
      </c>
      <c r="AP15" s="3">
        <f>303783108+332084542+399087187+524663279</f>
        <v>1559618116</v>
      </c>
      <c r="AQ15" s="3">
        <v>360</v>
      </c>
      <c r="AR15" s="8">
        <v>43153</v>
      </c>
      <c r="AS15" s="8">
        <v>45291</v>
      </c>
      <c r="AT15" s="4"/>
      <c r="AU15" s="11">
        <v>8.33</v>
      </c>
      <c r="AV15" s="11">
        <v>8.33</v>
      </c>
      <c r="AW15" s="11">
        <v>100</v>
      </c>
      <c r="AX15" s="11">
        <v>100</v>
      </c>
      <c r="AY15" s="23" t="s">
        <v>2040</v>
      </c>
    </row>
    <row r="16" spans="1:51" ht="15" thickBot="1" x14ac:dyDescent="0.4">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c r="AR16" s="2" t="s">
        <v>67</v>
      </c>
      <c r="AS16" s="2" t="s">
        <v>67</v>
      </c>
      <c r="AT16" s="2" t="s">
        <v>67</v>
      </c>
      <c r="AU16" s="2" t="s">
        <v>67</v>
      </c>
      <c r="AV16" s="2" t="s">
        <v>67</v>
      </c>
      <c r="AW16" s="2" t="s">
        <v>67</v>
      </c>
      <c r="AX16" s="2" t="s">
        <v>67</v>
      </c>
      <c r="AY16" s="2" t="s">
        <v>67</v>
      </c>
    </row>
    <row r="17" spans="1:51" x14ac:dyDescent="0.35">
      <c r="A17" s="1">
        <v>999999</v>
      </c>
      <c r="B17" t="s">
        <v>68</v>
      </c>
      <c r="C17" s="2" t="s">
        <v>67</v>
      </c>
      <c r="D17" s="2" t="s">
        <v>67</v>
      </c>
      <c r="E17" s="2" t="s">
        <v>67</v>
      </c>
      <c r="F17" s="2" t="s">
        <v>67</v>
      </c>
      <c r="G17" s="3"/>
      <c r="H17" s="3"/>
      <c r="I17" s="3"/>
      <c r="J17" s="2" t="s">
        <v>67</v>
      </c>
      <c r="K17" s="2" t="s">
        <v>67</v>
      </c>
      <c r="L17" s="2" t="s">
        <v>67</v>
      </c>
      <c r="M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O17" s="2" t="s">
        <v>67</v>
      </c>
      <c r="AQ17" s="2" t="s">
        <v>67</v>
      </c>
      <c r="AR17" s="2" t="s">
        <v>67</v>
      </c>
      <c r="AS17" s="2" t="s">
        <v>67</v>
      </c>
      <c r="AT17" s="2" t="s">
        <v>67</v>
      </c>
      <c r="AU17" s="2" t="s">
        <v>67</v>
      </c>
      <c r="AV17" s="2" t="s">
        <v>67</v>
      </c>
      <c r="AW17" s="2" t="s">
        <v>67</v>
      </c>
      <c r="AX17" s="2" t="s">
        <v>67</v>
      </c>
      <c r="AY17" s="2" t="s">
        <v>67</v>
      </c>
    </row>
    <row r="351007" spans="1:10" x14ac:dyDescent="0.35">
      <c r="A351007" t="s">
        <v>69</v>
      </c>
      <c r="B351007" t="s">
        <v>70</v>
      </c>
      <c r="C351007" t="s">
        <v>1933</v>
      </c>
      <c r="D351007" t="s">
        <v>74</v>
      </c>
      <c r="E351007" t="s">
        <v>75</v>
      </c>
      <c r="F351007" t="s">
        <v>76</v>
      </c>
      <c r="G351007" t="s">
        <v>79</v>
      </c>
      <c r="H351007" t="s">
        <v>76</v>
      </c>
      <c r="I351007" t="s">
        <v>80</v>
      </c>
      <c r="J351007" t="s">
        <v>81</v>
      </c>
    </row>
    <row r="351008" spans="1:10" x14ac:dyDescent="0.35">
      <c r="A351008" t="s">
        <v>82</v>
      </c>
      <c r="B351008" t="s">
        <v>83</v>
      </c>
      <c r="C351008" t="s">
        <v>1934</v>
      </c>
      <c r="D351008" t="s">
        <v>87</v>
      </c>
      <c r="E351008" t="s">
        <v>88</v>
      </c>
      <c r="F351008" t="s">
        <v>89</v>
      </c>
      <c r="G351008" t="s">
        <v>92</v>
      </c>
      <c r="H351008" t="s">
        <v>93</v>
      </c>
      <c r="I351008" t="s">
        <v>94</v>
      </c>
      <c r="J351008" t="s">
        <v>95</v>
      </c>
    </row>
    <row r="351009" spans="2:10" x14ac:dyDescent="0.35">
      <c r="B351009" t="s">
        <v>96</v>
      </c>
      <c r="C351009" t="s">
        <v>1935</v>
      </c>
      <c r="D351009" t="s">
        <v>100</v>
      </c>
      <c r="E351009" t="s">
        <v>101</v>
      </c>
      <c r="F351009" t="s">
        <v>102</v>
      </c>
      <c r="G351009" t="s">
        <v>105</v>
      </c>
      <c r="H351009" t="s">
        <v>102</v>
      </c>
      <c r="I351009" t="s">
        <v>106</v>
      </c>
      <c r="J351009" t="s">
        <v>107</v>
      </c>
    </row>
    <row r="351010" spans="2:10" x14ac:dyDescent="0.35">
      <c r="B351010" t="s">
        <v>108</v>
      </c>
      <c r="C351010" t="s">
        <v>1936</v>
      </c>
      <c r="D351010" t="s">
        <v>112</v>
      </c>
      <c r="E351010" t="s">
        <v>113</v>
      </c>
      <c r="F351010" t="s">
        <v>114</v>
      </c>
      <c r="G351010" t="s">
        <v>113</v>
      </c>
      <c r="H351010" t="s">
        <v>114</v>
      </c>
      <c r="J351010" t="s">
        <v>117</v>
      </c>
    </row>
    <row r="351011" spans="2:10" x14ac:dyDescent="0.35">
      <c r="B351011" t="s">
        <v>118</v>
      </c>
      <c r="C351011" t="s">
        <v>1937</v>
      </c>
      <c r="D351011" t="s">
        <v>122</v>
      </c>
      <c r="F351011" t="s">
        <v>123</v>
      </c>
      <c r="H351011" t="s">
        <v>126</v>
      </c>
    </row>
    <row r="351012" spans="2:10" x14ac:dyDescent="0.35">
      <c r="B351012" t="s">
        <v>127</v>
      </c>
      <c r="C351012" t="s">
        <v>1938</v>
      </c>
      <c r="D351012" t="s">
        <v>131</v>
      </c>
    </row>
    <row r="351013" spans="2:10" x14ac:dyDescent="0.35">
      <c r="B351013" t="s">
        <v>134</v>
      </c>
      <c r="C351013" t="s">
        <v>1939</v>
      </c>
      <c r="D351013" t="s">
        <v>137</v>
      </c>
    </row>
    <row r="351014" spans="2:10" x14ac:dyDescent="0.35">
      <c r="B351014" t="s">
        <v>139</v>
      </c>
      <c r="C351014" t="s">
        <v>1940</v>
      </c>
      <c r="D351014" t="s">
        <v>142</v>
      </c>
    </row>
    <row r="351015" spans="2:10" x14ac:dyDescent="0.35">
      <c r="B351015" t="s">
        <v>144</v>
      </c>
      <c r="C351015" t="s">
        <v>1941</v>
      </c>
      <c r="D351015" t="s">
        <v>147</v>
      </c>
    </row>
    <row r="351016" spans="2:10" x14ac:dyDescent="0.35">
      <c r="B351016" t="s">
        <v>149</v>
      </c>
      <c r="C351016" t="s">
        <v>1942</v>
      </c>
      <c r="D351016" t="s">
        <v>152</v>
      </c>
    </row>
    <row r="351017" spans="2:10" x14ac:dyDescent="0.35">
      <c r="B351017" t="s">
        <v>154</v>
      </c>
      <c r="C351017" t="s">
        <v>1943</v>
      </c>
      <c r="D351017" t="s">
        <v>157</v>
      </c>
    </row>
    <row r="351018" spans="2:10" x14ac:dyDescent="0.35">
      <c r="B351018" t="s">
        <v>159</v>
      </c>
      <c r="C351018" t="s">
        <v>1944</v>
      </c>
    </row>
    <row r="351019" spans="2:10" x14ac:dyDescent="0.35">
      <c r="B351019" t="s">
        <v>163</v>
      </c>
      <c r="C351019" t="s">
        <v>1945</v>
      </c>
    </row>
    <row r="351020" spans="2:10" x14ac:dyDescent="0.35">
      <c r="B351020" t="s">
        <v>167</v>
      </c>
      <c r="C351020" t="s">
        <v>1946</v>
      </c>
    </row>
    <row r="351021" spans="2:10" x14ac:dyDescent="0.35">
      <c r="B351021" t="s">
        <v>171</v>
      </c>
      <c r="C351021" t="s">
        <v>1947</v>
      </c>
    </row>
    <row r="351022" spans="2:10" x14ac:dyDescent="0.35">
      <c r="B351022" t="s">
        <v>175</v>
      </c>
      <c r="C351022" t="s">
        <v>1948</v>
      </c>
    </row>
    <row r="351023" spans="2:10" x14ac:dyDescent="0.35">
      <c r="B351023" t="s">
        <v>179</v>
      </c>
      <c r="C351023" t="s">
        <v>1949</v>
      </c>
    </row>
    <row r="351024" spans="2:10" x14ac:dyDescent="0.35">
      <c r="B351024" t="s">
        <v>183</v>
      </c>
      <c r="C351024" t="s">
        <v>1950</v>
      </c>
    </row>
    <row r="351025" spans="2:3" x14ac:dyDescent="0.35">
      <c r="B351025" t="s">
        <v>187</v>
      </c>
      <c r="C351025" t="s">
        <v>1951</v>
      </c>
    </row>
    <row r="351026" spans="2:3" x14ac:dyDescent="0.35">
      <c r="B351026" t="s">
        <v>191</v>
      </c>
      <c r="C351026" t="s">
        <v>1952</v>
      </c>
    </row>
    <row r="351027" spans="2:3" x14ac:dyDescent="0.35">
      <c r="B351027" t="s">
        <v>195</v>
      </c>
      <c r="C351027" t="s">
        <v>1953</v>
      </c>
    </row>
    <row r="351028" spans="2:3" x14ac:dyDescent="0.35">
      <c r="B351028" t="s">
        <v>198</v>
      </c>
      <c r="C351028" t="s">
        <v>1954</v>
      </c>
    </row>
    <row r="351029" spans="2:3" x14ac:dyDescent="0.35">
      <c r="B351029" t="s">
        <v>201</v>
      </c>
      <c r="C351029" t="s">
        <v>1955</v>
      </c>
    </row>
    <row r="351030" spans="2:3" x14ac:dyDescent="0.35">
      <c r="B351030" t="s">
        <v>204</v>
      </c>
      <c r="C351030" t="s">
        <v>1956</v>
      </c>
    </row>
    <row r="351031" spans="2:3" x14ac:dyDescent="0.35">
      <c r="B351031" t="s">
        <v>207</v>
      </c>
      <c r="C351031" t="s">
        <v>1957</v>
      </c>
    </row>
    <row r="351032" spans="2:3" x14ac:dyDescent="0.35">
      <c r="B351032" t="s">
        <v>210</v>
      </c>
      <c r="C351032" t="s">
        <v>1958</v>
      </c>
    </row>
    <row r="351033" spans="2:3" x14ac:dyDescent="0.35">
      <c r="B351033" t="s">
        <v>213</v>
      </c>
      <c r="C351033" t="s">
        <v>1959</v>
      </c>
    </row>
    <row r="351034" spans="2:3" x14ac:dyDescent="0.35">
      <c r="B351034" t="s">
        <v>216</v>
      </c>
      <c r="C351034" t="s">
        <v>1960</v>
      </c>
    </row>
    <row r="351035" spans="2:3" x14ac:dyDescent="0.35">
      <c r="B351035" t="s">
        <v>219</v>
      </c>
      <c r="C351035" t="s">
        <v>1961</v>
      </c>
    </row>
    <row r="351036" spans="2:3" x14ac:dyDescent="0.35">
      <c r="B351036" t="s">
        <v>222</v>
      </c>
      <c r="C351036" t="s">
        <v>1962</v>
      </c>
    </row>
    <row r="351037" spans="2:3" x14ac:dyDescent="0.35">
      <c r="B351037" t="s">
        <v>225</v>
      </c>
      <c r="C351037" t="s">
        <v>128</v>
      </c>
    </row>
    <row r="351038" spans="2:3" x14ac:dyDescent="0.35">
      <c r="B351038" t="s">
        <v>228</v>
      </c>
    </row>
    <row r="351039" spans="2:3" x14ac:dyDescent="0.35">
      <c r="B351039" t="s">
        <v>231</v>
      </c>
    </row>
    <row r="351040" spans="2:3" x14ac:dyDescent="0.35">
      <c r="B351040" t="s">
        <v>234</v>
      </c>
    </row>
    <row r="351041" spans="2:2" x14ac:dyDescent="0.35">
      <c r="B351041" t="s">
        <v>237</v>
      </c>
    </row>
    <row r="351042" spans="2:2" x14ac:dyDescent="0.35">
      <c r="B351042" t="s">
        <v>240</v>
      </c>
    </row>
    <row r="351043" spans="2:2" x14ac:dyDescent="0.35">
      <c r="B351043" t="s">
        <v>243</v>
      </c>
    </row>
    <row r="351044" spans="2:2" x14ac:dyDescent="0.35">
      <c r="B351044" t="s">
        <v>246</v>
      </c>
    </row>
    <row r="351045" spans="2:2" x14ac:dyDescent="0.35">
      <c r="B351045" t="s">
        <v>249</v>
      </c>
    </row>
    <row r="351046" spans="2:2" x14ac:dyDescent="0.35">
      <c r="B351046" t="s">
        <v>252</v>
      </c>
    </row>
    <row r="351047" spans="2:2" x14ac:dyDescent="0.35">
      <c r="B351047" t="s">
        <v>255</v>
      </c>
    </row>
    <row r="351048" spans="2:2" x14ac:dyDescent="0.35">
      <c r="B351048" t="s">
        <v>258</v>
      </c>
    </row>
    <row r="351049" spans="2:2" x14ac:dyDescent="0.35">
      <c r="B351049" t="s">
        <v>261</v>
      </c>
    </row>
    <row r="351050" spans="2:2" x14ac:dyDescent="0.35">
      <c r="B351050" t="s">
        <v>264</v>
      </c>
    </row>
    <row r="351051" spans="2:2" x14ac:dyDescent="0.35">
      <c r="B351051" t="s">
        <v>267</v>
      </c>
    </row>
    <row r="351052" spans="2:2" x14ac:dyDescent="0.35">
      <c r="B351052" t="s">
        <v>270</v>
      </c>
    </row>
    <row r="351053" spans="2:2" x14ac:dyDescent="0.35">
      <c r="B351053" t="s">
        <v>273</v>
      </c>
    </row>
    <row r="351054" spans="2:2" x14ac:dyDescent="0.35">
      <c r="B351054" t="s">
        <v>276</v>
      </c>
    </row>
    <row r="351055" spans="2:2" x14ac:dyDescent="0.35">
      <c r="B351055" t="s">
        <v>279</v>
      </c>
    </row>
    <row r="351056" spans="2:2" x14ac:dyDescent="0.35">
      <c r="B351056" t="s">
        <v>282</v>
      </c>
    </row>
    <row r="351057" spans="2:2" x14ac:dyDescent="0.35">
      <c r="B351057" t="s">
        <v>285</v>
      </c>
    </row>
  </sheetData>
  <sheetProtection algorithmName="SHA-512" hashValue="luEbXqFqxQhYfWI9JCPu+e8VIoWMeNB8WWMgZCqXiFB7LOOs8g5U0e7x42VqlEf2YUSsLpci865XPU29XF9Hvg==" saltValue="p95L9zv+OKG3SWIuzNiMeg==" spinCount="100000" sheet="1" objects="1" scenarios="1"/>
  <mergeCells count="3">
    <mergeCell ref="B8:AY8"/>
    <mergeCell ref="D1:F1"/>
    <mergeCell ref="D2:F3"/>
  </mergeCells>
  <phoneticPr fontId="5"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xr:uid="{00000000-0002-0000-01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5" xr:uid="{00000000-0002-0000-0100-000007000000}">
      <formula1>$B$351006:$B$351057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3" xr:uid="{00000000-0002-0000-0100-000008000000}">
      <formula1>$C$351006:$C$351037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3 M1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3 N1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5" xr:uid="{00000000-0002-0000-0100-00000C000000}">
      <formula1>$A$351006:$A$351008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3" xr:uid="{00000000-0002-0000-0100-00000E000000}">
      <formula1>$D$351006:$D$351017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5" xr:uid="{00000000-0002-0000-0100-00000F000000}">
      <formula1>$E$351006:$E$351010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5" xr:uid="{00000000-0002-0000-0100-000010000000}">
      <formula1>$F$351006:$F$351011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2:U15"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5" xr:uid="{00000000-0002-0000-0100-000016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5" xr:uid="{00000000-0002-0000-0100-000017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5" xr:uid="{00000000-0002-0000-0100-00001A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5" xr:uid="{00000000-0002-0000-0100-00001D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3" xr:uid="{00000000-0002-0000-0100-000020000000}">
      <formula1>$D$351006:$D$351017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5" xr:uid="{00000000-0002-0000-0100-000024000000}">
      <formula1>$I$351006:$I$351009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5" xr:uid="{00000000-0002-0000-0100-000026000000}">
      <formula1>$J$351006:$J$351010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11:AV12 AU11:AU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5 AX14:AX15 AU14:AV1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7:I17"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C5003826-4699-438E-99CF-E238B7F81484}">
      <formula1>$D$351007:$D$351018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xr:uid="{8171C91E-EB9D-4E35-A8D6-39180B86EF77}">
      <formula1>$D$351011:$D$351022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3:V15" xr:uid="{17766A8A-9423-4335-9751-703F9D9F8AAA}">
      <formula1>$D$351004:$D$351015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K15" xr:uid="{CF4FF220-B8C4-440C-B455-E17B3D6EF021}">
      <formula1>$C$351004:$C$351035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Q15" xr:uid="{5E99A821-DFCD-43BE-A78F-6B0E7E168805}">
      <formula1>$D$351004:$D$351015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AI15" xr:uid="{93C8E230-C498-4B58-B6EB-A635517A9A1A}">
      <formula1>$D$351004:$D$351015</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Y14:AY15" xr:uid="{85310AC3-8CC2-4F5D-B72E-D51032C862C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workbookViewId="0">
      <selection activeCell="D14" sqref="D14"/>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4" t="s">
        <v>1</v>
      </c>
      <c r="E1" s="15"/>
      <c r="F1" s="15"/>
    </row>
    <row r="2" spans="1:21" x14ac:dyDescent="0.35">
      <c r="B2" s="1" t="s">
        <v>2</v>
      </c>
      <c r="C2" s="1">
        <v>425</v>
      </c>
      <c r="D2" s="20" t="s">
        <v>1963</v>
      </c>
      <c r="E2" s="21"/>
      <c r="F2" s="21"/>
    </row>
    <row r="3" spans="1:21" x14ac:dyDescent="0.35">
      <c r="B3" s="1" t="s">
        <v>4</v>
      </c>
      <c r="C3" s="1">
        <v>1</v>
      </c>
      <c r="D3" s="20"/>
      <c r="E3" s="21"/>
      <c r="F3" s="21"/>
    </row>
    <row r="4" spans="1:21" x14ac:dyDescent="0.35">
      <c r="B4" s="1" t="s">
        <v>5</v>
      </c>
      <c r="C4" s="1">
        <v>66</v>
      </c>
    </row>
    <row r="5" spans="1:21" x14ac:dyDescent="0.35">
      <c r="B5" s="1" t="s">
        <v>6</v>
      </c>
      <c r="C5" s="5">
        <v>44957</v>
      </c>
    </row>
    <row r="6" spans="1:21" x14ac:dyDescent="0.35">
      <c r="B6" s="1" t="s">
        <v>7</v>
      </c>
      <c r="C6" s="1">
        <v>1</v>
      </c>
      <c r="D6" s="1" t="s">
        <v>8</v>
      </c>
    </row>
    <row r="8" spans="1:21" x14ac:dyDescent="0.35">
      <c r="A8" s="1" t="s">
        <v>9</v>
      </c>
      <c r="B8" s="12" t="s">
        <v>1964</v>
      </c>
      <c r="C8" s="13"/>
      <c r="D8" s="13"/>
      <c r="E8" s="13"/>
      <c r="F8" s="13"/>
      <c r="G8" s="13"/>
      <c r="H8" s="13"/>
      <c r="I8" s="13"/>
      <c r="J8" s="13"/>
      <c r="K8" s="13"/>
      <c r="L8" s="13"/>
      <c r="M8" s="13"/>
      <c r="N8" s="13"/>
      <c r="O8" s="13"/>
      <c r="P8" s="13"/>
      <c r="Q8" s="13"/>
      <c r="R8" s="13"/>
      <c r="S8" s="13"/>
      <c r="T8" s="13"/>
      <c r="U8" s="13"/>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s="28" customFormat="1" ht="87" x14ac:dyDescent="0.35">
      <c r="A11" s="16">
        <v>1</v>
      </c>
      <c r="B11" s="28" t="s">
        <v>66</v>
      </c>
      <c r="C11" s="26" t="s">
        <v>82</v>
      </c>
      <c r="D11" s="26" t="s">
        <v>2041</v>
      </c>
      <c r="E11" s="26" t="s">
        <v>128</v>
      </c>
      <c r="F11" s="26" t="s">
        <v>67</v>
      </c>
      <c r="G11" s="26" t="s">
        <v>67</v>
      </c>
      <c r="H11" s="26"/>
      <c r="I11" s="26" t="s">
        <v>67</v>
      </c>
      <c r="J11" s="27" t="s">
        <v>67</v>
      </c>
      <c r="K11" s="26" t="s">
        <v>113</v>
      </c>
      <c r="L11" s="26" t="s">
        <v>123</v>
      </c>
      <c r="M11" s="26"/>
      <c r="N11" s="26"/>
      <c r="O11" s="26" t="s">
        <v>157</v>
      </c>
      <c r="P11" s="26" t="s">
        <v>67</v>
      </c>
      <c r="Q11" s="26" t="s">
        <v>67</v>
      </c>
      <c r="R11" s="26" t="s">
        <v>67</v>
      </c>
      <c r="S11" s="26"/>
      <c r="T11" s="26"/>
      <c r="U11" s="26" t="s">
        <v>67</v>
      </c>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1971</v>
      </c>
      <c r="C351003" t="s">
        <v>75</v>
      </c>
      <c r="D351003" t="s">
        <v>76</v>
      </c>
      <c r="E351003" t="s">
        <v>74</v>
      </c>
    </row>
    <row r="351004" spans="1:5" x14ac:dyDescent="0.35">
      <c r="A351004" t="s">
        <v>82</v>
      </c>
      <c r="B351004" t="s">
        <v>1972</v>
      </c>
      <c r="C351004" t="s">
        <v>88</v>
      </c>
      <c r="D351004" t="s">
        <v>89</v>
      </c>
      <c r="E351004" t="s">
        <v>87</v>
      </c>
    </row>
    <row r="351005" spans="1:5" x14ac:dyDescent="0.35">
      <c r="B351005" t="s">
        <v>128</v>
      </c>
      <c r="C351005" t="s">
        <v>101</v>
      </c>
      <c r="D351005" t="s">
        <v>102</v>
      </c>
      <c r="E351005" t="s">
        <v>100</v>
      </c>
    </row>
    <row r="351006" spans="1:5" x14ac:dyDescent="0.35">
      <c r="C351006" t="s">
        <v>113</v>
      </c>
      <c r="D351006" t="s">
        <v>114</v>
      </c>
      <c r="E351006" t="s">
        <v>112</v>
      </c>
    </row>
    <row r="351007" spans="1:5" x14ac:dyDescent="0.35">
      <c r="D351007" t="s">
        <v>123</v>
      </c>
      <c r="E351007" t="s">
        <v>122</v>
      </c>
    </row>
    <row r="351008" spans="1:5" x14ac:dyDescent="0.35">
      <c r="E351008" t="s">
        <v>131</v>
      </c>
    </row>
    <row r="351009" spans="5:5" x14ac:dyDescent="0.35">
      <c r="E351009" t="s">
        <v>137</v>
      </c>
    </row>
    <row r="351010" spans="5:5" x14ac:dyDescent="0.35">
      <c r="E351010" t="s">
        <v>142</v>
      </c>
    </row>
    <row r="351011" spans="5:5" x14ac:dyDescent="0.35">
      <c r="E351011" t="s">
        <v>147</v>
      </c>
    </row>
    <row r="351012" spans="5:5" x14ac:dyDescent="0.35">
      <c r="E351012" t="s">
        <v>152</v>
      </c>
    </row>
    <row r="351013" spans="5:5" x14ac:dyDescent="0.35">
      <c r="E351013" t="s">
        <v>157</v>
      </c>
    </row>
  </sheetData>
  <sheetProtection algorithmName="SHA-512" hashValue="rhJDmRDh42jGoNqsFGiITQd4JNJtdQXWu2anJX105B1Uamd2rc+6dH4A2nRXapjugxoKfYa2k9TCsTqNsyrx2g==" saltValue="ElU/ohRSf/YtVwuOge7QVw==" spinCount="100000" sheet="1" objects="1" scenarios="1"/>
  <mergeCells count="3">
    <mergeCell ref="B8:U8"/>
    <mergeCell ref="D1:F1"/>
    <mergeCell ref="D2:F3"/>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workbookViewId="0">
      <selection activeCell="A11" sqref="A11:XFD11"/>
    </sheetView>
  </sheetViews>
  <sheetFormatPr baseColWidth="10" defaultColWidth="8.7265625" defaultRowHeight="14.5" x14ac:dyDescent="0.35"/>
  <cols>
    <col min="2" max="2" width="21" customWidth="1"/>
    <col min="3" max="3" width="32" customWidth="1"/>
    <col min="4" max="4" width="19" customWidth="1"/>
    <col min="5" max="5" width="41.6328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4" t="s">
        <v>1</v>
      </c>
      <c r="E1" s="15"/>
      <c r="F1" s="15"/>
    </row>
    <row r="2" spans="1:43" x14ac:dyDescent="0.35">
      <c r="B2" s="1" t="s">
        <v>2</v>
      </c>
      <c r="C2" s="1">
        <v>426</v>
      </c>
      <c r="D2" s="20" t="s">
        <v>1973</v>
      </c>
      <c r="E2" s="21"/>
      <c r="F2" s="21"/>
    </row>
    <row r="3" spans="1:43" x14ac:dyDescent="0.35">
      <c r="B3" s="1" t="s">
        <v>4</v>
      </c>
      <c r="C3" s="1">
        <v>1</v>
      </c>
      <c r="D3" s="20"/>
      <c r="E3" s="21"/>
      <c r="F3" s="21"/>
    </row>
    <row r="4" spans="1:43" x14ac:dyDescent="0.35">
      <c r="B4" s="1" t="s">
        <v>5</v>
      </c>
      <c r="C4" s="1">
        <v>66</v>
      </c>
    </row>
    <row r="5" spans="1:43" x14ac:dyDescent="0.35">
      <c r="B5" s="1" t="s">
        <v>6</v>
      </c>
      <c r="C5" s="5">
        <v>44957</v>
      </c>
    </row>
    <row r="6" spans="1:43" x14ac:dyDescent="0.35">
      <c r="B6" s="1" t="s">
        <v>7</v>
      </c>
      <c r="C6" s="1">
        <v>1</v>
      </c>
      <c r="D6" s="1" t="s">
        <v>8</v>
      </c>
    </row>
    <row r="8" spans="1:43" x14ac:dyDescent="0.35">
      <c r="A8" s="1" t="s">
        <v>9</v>
      </c>
      <c r="B8" s="12" t="s">
        <v>1974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s="17" customFormat="1" ht="116" x14ac:dyDescent="0.35">
      <c r="A11" s="16">
        <v>1</v>
      </c>
      <c r="B11" s="17" t="s">
        <v>66</v>
      </c>
      <c r="C11" s="18" t="s">
        <v>82</v>
      </c>
      <c r="D11" s="18" t="s">
        <v>2010</v>
      </c>
      <c r="E11" s="18" t="s">
        <v>128</v>
      </c>
      <c r="F11" s="18" t="s">
        <v>67</v>
      </c>
      <c r="G11" s="18" t="s">
        <v>67</v>
      </c>
      <c r="H11" s="18"/>
      <c r="I11" s="18" t="s">
        <v>67</v>
      </c>
      <c r="J11" s="19" t="s">
        <v>67</v>
      </c>
      <c r="K11" s="18" t="s">
        <v>285</v>
      </c>
      <c r="L11" s="18" t="s">
        <v>67</v>
      </c>
      <c r="M11" s="18"/>
      <c r="N11" s="18"/>
      <c r="O11" s="18" t="s">
        <v>157</v>
      </c>
      <c r="P11" s="18" t="s">
        <v>67</v>
      </c>
      <c r="Q11" s="18"/>
      <c r="R11" s="18" t="s">
        <v>67</v>
      </c>
      <c r="S11" s="18" t="s">
        <v>128</v>
      </c>
      <c r="T11" s="18" t="s">
        <v>113</v>
      </c>
      <c r="U11" s="18" t="s">
        <v>67</v>
      </c>
      <c r="V11" s="18"/>
      <c r="W11" s="18"/>
      <c r="X11" s="18" t="s">
        <v>157</v>
      </c>
      <c r="Y11" s="18" t="s">
        <v>67</v>
      </c>
      <c r="Z11" s="18" t="s">
        <v>67</v>
      </c>
      <c r="AA11" s="18" t="s">
        <v>67</v>
      </c>
      <c r="AB11" s="18"/>
      <c r="AC11" s="18"/>
      <c r="AD11" s="18" t="s">
        <v>157</v>
      </c>
      <c r="AE11" s="18" t="s">
        <v>67</v>
      </c>
      <c r="AF11" s="18"/>
      <c r="AG11" s="18" t="s">
        <v>67</v>
      </c>
      <c r="AH11" s="18"/>
      <c r="AI11" s="18"/>
      <c r="AJ11" s="19" t="s">
        <v>67</v>
      </c>
      <c r="AK11" s="19" t="s">
        <v>67</v>
      </c>
      <c r="AL11" s="19" t="s">
        <v>67</v>
      </c>
      <c r="AM11" s="18"/>
      <c r="AN11" s="18"/>
      <c r="AO11" s="18"/>
      <c r="AP11" s="18"/>
      <c r="AQ11" s="18"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1989</v>
      </c>
      <c r="C351003" t="s">
        <v>70</v>
      </c>
      <c r="D351003" t="s">
        <v>74</v>
      </c>
      <c r="E351003" t="s">
        <v>77</v>
      </c>
      <c r="F351003" t="s">
        <v>78</v>
      </c>
      <c r="G351003" t="s">
        <v>79</v>
      </c>
      <c r="H351003" t="s">
        <v>76</v>
      </c>
      <c r="I351003" t="s">
        <v>76</v>
      </c>
      <c r="J351003" t="s">
        <v>81</v>
      </c>
    </row>
    <row r="351004" spans="1:10" x14ac:dyDescent="0.35">
      <c r="A351004" t="s">
        <v>82</v>
      </c>
      <c r="B351004" t="s">
        <v>1990</v>
      </c>
      <c r="C351004" t="s">
        <v>83</v>
      </c>
      <c r="D351004" t="s">
        <v>87</v>
      </c>
      <c r="E351004" t="s">
        <v>90</v>
      </c>
      <c r="F351004" t="s">
        <v>91</v>
      </c>
      <c r="G351004" t="s">
        <v>92</v>
      </c>
      <c r="H351004" t="s">
        <v>93</v>
      </c>
      <c r="I351004" t="s">
        <v>1991</v>
      </c>
      <c r="J351004" t="s">
        <v>95</v>
      </c>
    </row>
    <row r="351005" spans="1:10" x14ac:dyDescent="0.35">
      <c r="B351005" t="s">
        <v>128</v>
      </c>
      <c r="C351005" t="s">
        <v>96</v>
      </c>
      <c r="D351005" t="s">
        <v>100</v>
      </c>
      <c r="E351005" t="s">
        <v>103</v>
      </c>
      <c r="F351005" t="s">
        <v>104</v>
      </c>
      <c r="G351005" t="s">
        <v>105</v>
      </c>
      <c r="H351005" t="s">
        <v>102</v>
      </c>
      <c r="I351005" t="s">
        <v>102</v>
      </c>
      <c r="J351005" t="s">
        <v>107</v>
      </c>
    </row>
    <row r="351006" spans="1:10" x14ac:dyDescent="0.35">
      <c r="C351006" t="s">
        <v>108</v>
      </c>
      <c r="D351006" t="s">
        <v>112</v>
      </c>
      <c r="E351006" t="s">
        <v>115</v>
      </c>
      <c r="F351006" t="s">
        <v>116</v>
      </c>
      <c r="G351006" t="s">
        <v>113</v>
      </c>
      <c r="H351006" t="s">
        <v>114</v>
      </c>
      <c r="I351006" t="s">
        <v>1992</v>
      </c>
      <c r="J351006" t="s">
        <v>117</v>
      </c>
    </row>
    <row r="351007" spans="1:10" x14ac:dyDescent="0.35">
      <c r="C351007" t="s">
        <v>118</v>
      </c>
      <c r="D351007" t="s">
        <v>122</v>
      </c>
      <c r="E351007" t="s">
        <v>124</v>
      </c>
      <c r="F351007" t="s">
        <v>125</v>
      </c>
      <c r="H351007" t="s">
        <v>126</v>
      </c>
    </row>
    <row r="351008" spans="1:10" x14ac:dyDescent="0.35">
      <c r="C351008" t="s">
        <v>127</v>
      </c>
      <c r="D351008" t="s">
        <v>131</v>
      </c>
      <c r="E351008" t="s">
        <v>132</v>
      </c>
      <c r="F351008" t="s">
        <v>133</v>
      </c>
    </row>
    <row r="351009" spans="3:6" x14ac:dyDescent="0.35">
      <c r="C351009" t="s">
        <v>134</v>
      </c>
      <c r="D351009" t="s">
        <v>137</v>
      </c>
      <c r="F351009" t="s">
        <v>138</v>
      </c>
    </row>
    <row r="351010" spans="3:6" x14ac:dyDescent="0.35">
      <c r="C351010" t="s">
        <v>139</v>
      </c>
      <c r="D351010" t="s">
        <v>142</v>
      </c>
      <c r="F351010" t="s">
        <v>143</v>
      </c>
    </row>
    <row r="351011" spans="3:6" x14ac:dyDescent="0.35">
      <c r="C351011" t="s">
        <v>144</v>
      </c>
      <c r="D351011" t="s">
        <v>147</v>
      </c>
      <c r="F351011" t="s">
        <v>148</v>
      </c>
    </row>
    <row r="351012" spans="3:6" x14ac:dyDescent="0.35">
      <c r="C351012" t="s">
        <v>149</v>
      </c>
      <c r="D351012" t="s">
        <v>152</v>
      </c>
      <c r="F351012" t="s">
        <v>153</v>
      </c>
    </row>
    <row r="351013" spans="3:6" x14ac:dyDescent="0.35">
      <c r="C351013" t="s">
        <v>154</v>
      </c>
      <c r="D351013" t="s">
        <v>157</v>
      </c>
      <c r="F351013" t="s">
        <v>158</v>
      </c>
    </row>
    <row r="351014" spans="3:6" x14ac:dyDescent="0.35">
      <c r="C351014" t="s">
        <v>159</v>
      </c>
      <c r="F351014" t="s">
        <v>162</v>
      </c>
    </row>
    <row r="351015" spans="3:6" x14ac:dyDescent="0.35">
      <c r="C351015" t="s">
        <v>163</v>
      </c>
      <c r="F351015" t="s">
        <v>166</v>
      </c>
    </row>
    <row r="351016" spans="3:6" x14ac:dyDescent="0.35">
      <c r="C351016" t="s">
        <v>167</v>
      </c>
      <c r="F351016" t="s">
        <v>170</v>
      </c>
    </row>
    <row r="351017" spans="3:6" x14ac:dyDescent="0.35">
      <c r="C351017" t="s">
        <v>171</v>
      </c>
      <c r="F351017" t="s">
        <v>174</v>
      </c>
    </row>
    <row r="351018" spans="3:6" x14ac:dyDescent="0.35">
      <c r="C351018" t="s">
        <v>175</v>
      </c>
      <c r="F351018" t="s">
        <v>178</v>
      </c>
    </row>
    <row r="351019" spans="3:6" x14ac:dyDescent="0.35">
      <c r="C351019" t="s">
        <v>179</v>
      </c>
      <c r="F351019" t="s">
        <v>182</v>
      </c>
    </row>
    <row r="351020" spans="3:6" x14ac:dyDescent="0.35">
      <c r="C351020" t="s">
        <v>183</v>
      </c>
      <c r="F351020" t="s">
        <v>186</v>
      </c>
    </row>
    <row r="351021" spans="3:6" x14ac:dyDescent="0.35">
      <c r="C351021" t="s">
        <v>187</v>
      </c>
      <c r="F351021" t="s">
        <v>190</v>
      </c>
    </row>
    <row r="351022" spans="3:6" x14ac:dyDescent="0.35">
      <c r="C351022" t="s">
        <v>191</v>
      </c>
      <c r="F351022" t="s">
        <v>194</v>
      </c>
    </row>
    <row r="351023" spans="3:6" x14ac:dyDescent="0.35">
      <c r="C351023" t="s">
        <v>195</v>
      </c>
      <c r="F351023" t="s">
        <v>197</v>
      </c>
    </row>
    <row r="351024" spans="3:6" x14ac:dyDescent="0.35">
      <c r="C351024" t="s">
        <v>198</v>
      </c>
      <c r="F351024" t="s">
        <v>200</v>
      </c>
    </row>
    <row r="351025" spans="3:6" x14ac:dyDescent="0.35">
      <c r="C351025" t="s">
        <v>201</v>
      </c>
      <c r="F351025" t="s">
        <v>203</v>
      </c>
    </row>
    <row r="351026" spans="3:6" x14ac:dyDescent="0.35">
      <c r="C351026" t="s">
        <v>204</v>
      </c>
      <c r="F351026" t="s">
        <v>206</v>
      </c>
    </row>
    <row r="351027" spans="3:6" x14ac:dyDescent="0.35">
      <c r="C351027" t="s">
        <v>207</v>
      </c>
      <c r="F351027" t="s">
        <v>209</v>
      </c>
    </row>
    <row r="351028" spans="3:6" x14ac:dyDescent="0.35">
      <c r="C351028" t="s">
        <v>210</v>
      </c>
      <c r="F351028" t="s">
        <v>212</v>
      </c>
    </row>
    <row r="351029" spans="3:6" x14ac:dyDescent="0.35">
      <c r="C351029" t="s">
        <v>213</v>
      </c>
      <c r="F351029" t="s">
        <v>215</v>
      </c>
    </row>
    <row r="351030" spans="3:6" x14ac:dyDescent="0.35">
      <c r="C351030" t="s">
        <v>216</v>
      </c>
      <c r="F351030" t="s">
        <v>218</v>
      </c>
    </row>
    <row r="351031" spans="3:6" x14ac:dyDescent="0.35">
      <c r="C351031" t="s">
        <v>219</v>
      </c>
      <c r="F351031" t="s">
        <v>221</v>
      </c>
    </row>
    <row r="351032" spans="3:6" x14ac:dyDescent="0.35">
      <c r="C351032" t="s">
        <v>222</v>
      </c>
      <c r="F351032" t="s">
        <v>224</v>
      </c>
    </row>
    <row r="351033" spans="3:6" x14ac:dyDescent="0.35">
      <c r="C351033" t="s">
        <v>225</v>
      </c>
      <c r="F351033" t="s">
        <v>227</v>
      </c>
    </row>
    <row r="351034" spans="3:6" x14ac:dyDescent="0.35">
      <c r="C351034" t="s">
        <v>228</v>
      </c>
      <c r="F351034" t="s">
        <v>230</v>
      </c>
    </row>
    <row r="351035" spans="3:6" x14ac:dyDescent="0.35">
      <c r="C351035" t="s">
        <v>231</v>
      </c>
      <c r="F351035" t="s">
        <v>233</v>
      </c>
    </row>
    <row r="351036" spans="3:6" x14ac:dyDescent="0.35">
      <c r="C351036" t="s">
        <v>234</v>
      </c>
      <c r="F351036" t="s">
        <v>236</v>
      </c>
    </row>
    <row r="351037" spans="3:6" x14ac:dyDescent="0.35">
      <c r="C351037" t="s">
        <v>237</v>
      </c>
      <c r="F351037" t="s">
        <v>239</v>
      </c>
    </row>
    <row r="351038" spans="3:6" x14ac:dyDescent="0.35">
      <c r="C351038" t="s">
        <v>240</v>
      </c>
      <c r="F351038" t="s">
        <v>242</v>
      </c>
    </row>
    <row r="351039" spans="3:6" x14ac:dyDescent="0.35">
      <c r="C351039" t="s">
        <v>243</v>
      </c>
      <c r="F351039" t="s">
        <v>245</v>
      </c>
    </row>
    <row r="351040" spans="3:6" x14ac:dyDescent="0.35">
      <c r="C351040" t="s">
        <v>246</v>
      </c>
      <c r="F351040" t="s">
        <v>248</v>
      </c>
    </row>
    <row r="351041" spans="3:6" x14ac:dyDescent="0.35">
      <c r="C351041" t="s">
        <v>249</v>
      </c>
      <c r="F351041" t="s">
        <v>251</v>
      </c>
    </row>
    <row r="351042" spans="3:6" x14ac:dyDescent="0.35">
      <c r="C351042" t="s">
        <v>252</v>
      </c>
      <c r="F351042" t="s">
        <v>254</v>
      </c>
    </row>
    <row r="351043" spans="3:6" x14ac:dyDescent="0.35">
      <c r="C351043" t="s">
        <v>255</v>
      </c>
      <c r="F351043" t="s">
        <v>257</v>
      </c>
    </row>
    <row r="351044" spans="3:6" x14ac:dyDescent="0.35">
      <c r="C351044" t="s">
        <v>258</v>
      </c>
      <c r="F351044" t="s">
        <v>260</v>
      </c>
    </row>
    <row r="351045" spans="3:6" x14ac:dyDescent="0.35">
      <c r="C351045" t="s">
        <v>261</v>
      </c>
      <c r="F351045" t="s">
        <v>263</v>
      </c>
    </row>
    <row r="351046" spans="3:6" x14ac:dyDescent="0.35">
      <c r="C351046" t="s">
        <v>264</v>
      </c>
      <c r="F351046" t="s">
        <v>266</v>
      </c>
    </row>
    <row r="351047" spans="3:6" x14ac:dyDescent="0.35">
      <c r="C351047" t="s">
        <v>267</v>
      </c>
      <c r="F351047" t="s">
        <v>269</v>
      </c>
    </row>
    <row r="351048" spans="3:6" x14ac:dyDescent="0.35">
      <c r="C351048" t="s">
        <v>270</v>
      </c>
      <c r="F351048" t="s">
        <v>272</v>
      </c>
    </row>
    <row r="351049" spans="3:6" x14ac:dyDescent="0.35">
      <c r="C351049" t="s">
        <v>273</v>
      </c>
      <c r="F351049" t="s">
        <v>275</v>
      </c>
    </row>
    <row r="351050" spans="3:6" x14ac:dyDescent="0.35">
      <c r="C351050" t="s">
        <v>276</v>
      </c>
      <c r="F351050" t="s">
        <v>278</v>
      </c>
    </row>
    <row r="351051" spans="3:6" x14ac:dyDescent="0.35">
      <c r="C351051" t="s">
        <v>279</v>
      </c>
      <c r="F351051" t="s">
        <v>281</v>
      </c>
    </row>
    <row r="351052" spans="3:6" x14ac:dyDescent="0.35">
      <c r="C351052" t="s">
        <v>282</v>
      </c>
      <c r="F351052" t="s">
        <v>284</v>
      </c>
    </row>
    <row r="351053" spans="3:6" x14ac:dyDescent="0.35">
      <c r="C351053" t="s">
        <v>285</v>
      </c>
      <c r="F351053" t="s">
        <v>287</v>
      </c>
    </row>
    <row r="351054" spans="3:6" x14ac:dyDescent="0.35">
      <c r="F351054" t="s">
        <v>289</v>
      </c>
    </row>
    <row r="351055" spans="3:6" x14ac:dyDescent="0.35">
      <c r="F351055" t="s">
        <v>291</v>
      </c>
    </row>
    <row r="351056" spans="3:6" x14ac:dyDescent="0.35">
      <c r="F351056" t="s">
        <v>293</v>
      </c>
    </row>
    <row r="351057" spans="6:6" x14ac:dyDescent="0.35">
      <c r="F351057" t="s">
        <v>128</v>
      </c>
    </row>
  </sheetData>
  <sheetProtection algorithmName="SHA-512" hashValue="7Wx8LHbDcbcvKVAm0zmGTHYXcOYne66Bq8XnJ9AXPSrNjeMyNUvQ+mxNuPM9gI2gbZora1xF5zUAa5OSDJlz3A==" saltValue="aRaFTH/z+NziaRz4/DjtUA==" spinCount="100000" sheet="1" objects="1" scenarios="1"/>
  <mergeCells count="3">
    <mergeCell ref="B8:AQ8"/>
    <mergeCell ref="D1:F1"/>
    <mergeCell ref="D2:F3"/>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workbookViewId="0">
      <selection activeCell="F6" sqref="F6"/>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4" t="s">
        <v>1</v>
      </c>
      <c r="E1" s="15"/>
      <c r="F1" s="15"/>
    </row>
    <row r="2" spans="1:18" x14ac:dyDescent="0.35">
      <c r="B2" s="1" t="s">
        <v>2</v>
      </c>
      <c r="C2" s="1">
        <v>427</v>
      </c>
      <c r="D2" s="20" t="s">
        <v>1993</v>
      </c>
      <c r="E2" s="21"/>
      <c r="F2" s="21"/>
    </row>
    <row r="3" spans="1:18" x14ac:dyDescent="0.35">
      <c r="B3" s="1" t="s">
        <v>4</v>
      </c>
      <c r="C3" s="1">
        <v>1</v>
      </c>
      <c r="D3" s="20"/>
      <c r="E3" s="21"/>
      <c r="F3" s="21"/>
    </row>
    <row r="4" spans="1:18" x14ac:dyDescent="0.35">
      <c r="B4" s="1" t="s">
        <v>5</v>
      </c>
      <c r="C4" s="1">
        <v>66</v>
      </c>
    </row>
    <row r="5" spans="1:18" x14ac:dyDescent="0.35">
      <c r="B5" s="1" t="s">
        <v>6</v>
      </c>
      <c r="C5" s="5">
        <v>44957</v>
      </c>
    </row>
    <row r="6" spans="1:18" x14ac:dyDescent="0.35">
      <c r="B6" s="1" t="s">
        <v>7</v>
      </c>
      <c r="C6" s="1">
        <v>1</v>
      </c>
      <c r="D6" s="1" t="s">
        <v>8</v>
      </c>
    </row>
    <row r="8" spans="1:18" x14ac:dyDescent="0.35">
      <c r="A8" s="1" t="s">
        <v>9</v>
      </c>
      <c r="B8" s="12" t="s">
        <v>1994</v>
      </c>
      <c r="C8" s="13"/>
      <c r="D8" s="13"/>
      <c r="E8" s="13"/>
      <c r="F8" s="13"/>
      <c r="G8" s="13"/>
      <c r="H8" s="13"/>
      <c r="I8" s="13"/>
      <c r="J8" s="13"/>
      <c r="K8" s="13"/>
      <c r="L8" s="13"/>
      <c r="M8" s="13"/>
      <c r="N8" s="13"/>
      <c r="O8" s="13"/>
      <c r="P8" s="13"/>
      <c r="Q8" s="13"/>
      <c r="R8" s="13"/>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s="17" customFormat="1" ht="101.5" x14ac:dyDescent="0.35">
      <c r="A11" s="16">
        <v>1</v>
      </c>
      <c r="B11" s="17" t="s">
        <v>66</v>
      </c>
      <c r="C11" s="18" t="s">
        <v>82</v>
      </c>
      <c r="D11" s="18" t="s">
        <v>2011</v>
      </c>
      <c r="E11" s="18" t="s">
        <v>67</v>
      </c>
      <c r="F11" s="19" t="s">
        <v>67</v>
      </c>
      <c r="G11" s="18" t="s">
        <v>128</v>
      </c>
      <c r="H11" s="18"/>
      <c r="I11" s="18" t="s">
        <v>157</v>
      </c>
      <c r="J11" s="18" t="s">
        <v>67</v>
      </c>
      <c r="K11" s="18" t="s">
        <v>128</v>
      </c>
      <c r="L11" s="18" t="s">
        <v>123</v>
      </c>
      <c r="M11" s="18"/>
      <c r="N11" s="18"/>
      <c r="O11" s="18" t="s">
        <v>157</v>
      </c>
      <c r="P11" s="18" t="s">
        <v>67</v>
      </c>
      <c r="Q11" s="18" t="s">
        <v>67</v>
      </c>
      <c r="R11" s="18"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HW0DrgKWK0YZsRGNIPCt5n2HCIHNWqGep6PAw6jc9hqgiGK4uatoFkqJwHbk8rSjPGl7DNbEGgOCxmsdqX8soA==" saltValue="o7W07vk5Vwbkl5+IDDJlwQ==" spinCount="100000" sheet="1" objects="1" scenarios="1"/>
  <mergeCells count="3">
    <mergeCell ref="B8:R8"/>
    <mergeCell ref="D1:F1"/>
    <mergeCell ref="D2:F3"/>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2023-02-01T18:40:13Z</dcterms:created>
  <dcterms:modified xsi:type="dcterms:W3CDTF">2023-02-08T21:48:50Z</dcterms:modified>
</cp:coreProperties>
</file>